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8800" windowHeight="10335" tabRatio="601"/>
  </bookViews>
  <sheets>
    <sheet name="Anexa1-IC-normare-cercetare-act" sheetId="20" r:id="rId1"/>
    <sheet name="Ramuri-Stiinta" sheetId="14" r:id="rId2"/>
    <sheet name="Domenii-CNATDCU" sheetId="19" r:id="rId3"/>
    <sheet name="Total_personal_didactic" sheetId="22" state="hidden" r:id="rId4"/>
  </sheets>
  <definedNames>
    <definedName name="_xlnm._FilterDatabase" localSheetId="0" hidden="1">'Anexa1-IC-normare-cercetare-act'!$A$8:$CR$8</definedName>
    <definedName name="_xlnm.Print_Area" localSheetId="0">'Anexa1-IC-normare-cercetare-act'!$A$2:$CJ$9</definedName>
    <definedName name="_xlnm.Print_Titles" localSheetId="0">'Anexa1-IC-normare-cercetare-act'!$A:$C</definedName>
    <definedName name="titlu" comment="1-titlu didactic" localSheetId="0">'Anexa1-IC-normare-cercetare-act'!$BF$38</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Q15" i="20" l="1"/>
  <c r="CO15" i="20"/>
  <c r="CM15" i="20"/>
  <c r="CK15" i="20"/>
  <c r="AX15" i="20"/>
  <c r="AV15" i="20"/>
  <c r="AV15" i="22" l="1"/>
  <c r="K33" i="22"/>
  <c r="L33" i="22"/>
  <c r="K34" i="22"/>
  <c r="L34" i="22"/>
  <c r="K35" i="22"/>
  <c r="L35" i="22"/>
  <c r="K36" i="22"/>
  <c r="L36" i="22"/>
  <c r="K37" i="22"/>
  <c r="L37" i="22"/>
  <c r="K38" i="22"/>
  <c r="L38" i="22"/>
  <c r="K39" i="22"/>
  <c r="L39" i="22"/>
  <c r="K40" i="22"/>
  <c r="L40" i="22"/>
  <c r="K41" i="22"/>
  <c r="L41" i="22"/>
  <c r="K24" i="22"/>
  <c r="L24" i="22"/>
  <c r="K25" i="22"/>
  <c r="L25" i="22"/>
  <c r="K26" i="22"/>
  <c r="L26" i="22"/>
  <c r="K27" i="22"/>
  <c r="L27" i="22"/>
  <c r="K28" i="22"/>
  <c r="L28" i="22"/>
  <c r="K29" i="22"/>
  <c r="L29" i="22"/>
  <c r="K30" i="22"/>
  <c r="L30" i="22"/>
  <c r="K31" i="22"/>
  <c r="L31" i="22"/>
  <c r="K32" i="22"/>
  <c r="L32" i="22"/>
  <c r="K17" i="22"/>
  <c r="L17" i="22"/>
  <c r="K18" i="22"/>
  <c r="L18" i="22"/>
  <c r="K19" i="22"/>
  <c r="L19" i="22"/>
  <c r="K20" i="22"/>
  <c r="L20" i="22"/>
  <c r="K21" i="22"/>
  <c r="L21" i="22"/>
  <c r="K22" i="22"/>
  <c r="L22" i="22"/>
  <c r="K23" i="22"/>
  <c r="L23" i="22"/>
  <c r="G16" i="22"/>
  <c r="H16" i="22"/>
  <c r="I16" i="22"/>
  <c r="J16" i="22"/>
  <c r="K16" i="22"/>
  <c r="L16" i="22"/>
  <c r="G15" i="22"/>
  <c r="H15" i="22"/>
  <c r="I15" i="22"/>
  <c r="J15" i="22"/>
  <c r="K15" i="22"/>
  <c r="L15" i="22"/>
  <c r="M4" i="22"/>
  <c r="L4" i="22"/>
  <c r="K4" i="22"/>
  <c r="K5" i="22"/>
  <c r="L5" i="22"/>
  <c r="K6" i="22"/>
  <c r="L6" i="22"/>
  <c r="K7" i="22"/>
  <c r="L7" i="22"/>
  <c r="K8" i="22"/>
  <c r="L8" i="22"/>
  <c r="K9" i="22"/>
  <c r="L9" i="22"/>
  <c r="K10" i="22"/>
  <c r="L10" i="22"/>
  <c r="K11" i="22"/>
  <c r="L11" i="22"/>
  <c r="K12" i="22"/>
  <c r="L12" i="22"/>
  <c r="K13" i="22"/>
  <c r="L13" i="22"/>
  <c r="L14" i="22" l="1"/>
  <c r="K14" i="22"/>
  <c r="CK12" i="20"/>
  <c r="CM12" i="20"/>
  <c r="CO9" i="20"/>
  <c r="CO10" i="20"/>
  <c r="CO11" i="20"/>
  <c r="CO12" i="20"/>
  <c r="CM9" i="20"/>
  <c r="CM10" i="20"/>
  <c r="CK9" i="20"/>
  <c r="AX9" i="20" l="1"/>
  <c r="AX10" i="20"/>
  <c r="AX11" i="20"/>
  <c r="L31" i="20" l="1"/>
  <c r="L67" i="20"/>
  <c r="L66" i="20"/>
  <c r="L65" i="20"/>
  <c r="L64" i="20"/>
  <c r="L63" i="20"/>
  <c r="L62" i="20"/>
  <c r="L61" i="20"/>
  <c r="L60" i="20"/>
  <c r="L59" i="20"/>
  <c r="L58" i="20"/>
  <c r="L57" i="20"/>
  <c r="L56" i="20"/>
  <c r="L55" i="20"/>
  <c r="L54" i="20"/>
  <c r="L53" i="20"/>
  <c r="L52" i="20"/>
  <c r="L51" i="20"/>
  <c r="L50" i="20"/>
  <c r="L49" i="20"/>
  <c r="L48" i="20"/>
  <c r="L47" i="20"/>
  <c r="L46" i="20"/>
  <c r="L45" i="20"/>
  <c r="L44" i="20"/>
  <c r="L43" i="20"/>
  <c r="L42" i="20"/>
  <c r="L41" i="20"/>
  <c r="L39" i="20"/>
  <c r="L38" i="20"/>
  <c r="L37" i="20"/>
  <c r="L36" i="20"/>
  <c r="L35" i="20"/>
  <c r="L34" i="20"/>
  <c r="L33" i="20"/>
  <c r="L32" i="20"/>
  <c r="L30" i="20"/>
  <c r="CK10" i="20" l="1"/>
  <c r="CK11" i="20"/>
  <c r="CM11" i="20"/>
  <c r="CQ11" i="20"/>
  <c r="CQ12" i="20"/>
  <c r="CK13" i="20"/>
  <c r="CM13" i="20"/>
  <c r="CO13" i="20"/>
  <c r="CQ13" i="20"/>
  <c r="CK14" i="20"/>
  <c r="CM14" i="20"/>
  <c r="CO14" i="20"/>
  <c r="CQ14" i="20"/>
  <c r="CK16" i="20"/>
  <c r="CM16" i="20"/>
  <c r="CO16" i="20"/>
  <c r="CQ16" i="20"/>
  <c r="CK17" i="20"/>
  <c r="CM17" i="20"/>
  <c r="CO17" i="20"/>
  <c r="CQ17" i="20"/>
  <c r="CK18" i="20"/>
  <c r="CM18" i="20"/>
  <c r="CO18" i="20"/>
  <c r="CQ18" i="20"/>
  <c r="CK19" i="20"/>
  <c r="CM19" i="20"/>
  <c r="CO19" i="20"/>
  <c r="CQ19" i="20"/>
  <c r="CK20" i="20"/>
  <c r="CM20" i="20"/>
  <c r="CO20" i="20"/>
  <c r="CQ20" i="20"/>
  <c r="CK21" i="20"/>
  <c r="CM21" i="20"/>
  <c r="CO21" i="20"/>
  <c r="CQ21" i="20"/>
  <c r="CK22" i="20"/>
  <c r="CM22" i="20"/>
  <c r="CO22" i="20"/>
  <c r="CQ22" i="20"/>
  <c r="CK23" i="20"/>
  <c r="CM23" i="20"/>
  <c r="CO23" i="20"/>
  <c r="CQ23" i="20"/>
  <c r="CK24" i="20"/>
  <c r="CM24" i="20"/>
  <c r="CO24" i="20"/>
  <c r="CQ24" i="20"/>
  <c r="CK25" i="20"/>
  <c r="CM25" i="20"/>
  <c r="CO25" i="20"/>
  <c r="CQ25" i="20"/>
  <c r="CK26" i="20"/>
  <c r="CM26" i="20"/>
  <c r="CO26" i="20"/>
  <c r="CQ26" i="20"/>
  <c r="CK27" i="20"/>
  <c r="CM27" i="20"/>
  <c r="CO27" i="20"/>
  <c r="CQ27" i="20"/>
  <c r="CK28" i="20"/>
  <c r="CM28" i="20"/>
  <c r="CO28" i="20"/>
  <c r="CQ28" i="20"/>
  <c r="CK29" i="20"/>
  <c r="CM29" i="20"/>
  <c r="CO29" i="20"/>
  <c r="CQ29" i="20"/>
  <c r="BK30" i="20"/>
  <c r="CA30" i="20"/>
  <c r="F67" i="20" l="1"/>
  <c r="AX18" i="20"/>
  <c r="AV18" i="20"/>
  <c r="AX17" i="20"/>
  <c r="AV17" i="20"/>
  <c r="AX16" i="20"/>
  <c r="AV16" i="20"/>
  <c r="AX21" i="20"/>
  <c r="AV21" i="20"/>
  <c r="AX20" i="20"/>
  <c r="AV20" i="20"/>
  <c r="AX19" i="20"/>
  <c r="AV19" i="20"/>
  <c r="F66" i="20"/>
  <c r="G39" i="20"/>
  <c r="G30" i="20"/>
  <c r="AX22" i="20"/>
  <c r="AV22" i="20"/>
  <c r="AX24" i="20"/>
  <c r="AV24" i="20"/>
  <c r="AX23" i="20"/>
  <c r="AV23" i="20"/>
  <c r="AX14" i="20"/>
  <c r="AV14" i="20"/>
  <c r="AX13" i="20"/>
  <c r="AV13" i="20"/>
  <c r="AX12" i="20"/>
  <c r="AV12" i="20"/>
  <c r="H33" i="20"/>
  <c r="G31" i="20"/>
  <c r="F30" i="20"/>
  <c r="AV9" i="20"/>
  <c r="AV10" i="20"/>
  <c r="AV11" i="20"/>
  <c r="F15" i="22" l="1"/>
  <c r="G4" i="22"/>
  <c r="H4" i="22"/>
  <c r="I4" i="22"/>
  <c r="J4" i="22"/>
  <c r="N4" i="22"/>
  <c r="O4" i="22"/>
  <c r="P4" i="22"/>
  <c r="Q4" i="22"/>
  <c r="R4" i="22"/>
  <c r="S4" i="22"/>
  <c r="T4" i="22"/>
  <c r="U4" i="22"/>
  <c r="V4" i="22"/>
  <c r="W4" i="22"/>
  <c r="X4" i="22"/>
  <c r="Y4" i="22"/>
  <c r="Z4" i="22"/>
  <c r="AA4" i="22"/>
  <c r="AB4" i="22"/>
  <c r="AC4" i="22"/>
  <c r="AD4" i="22"/>
  <c r="AE4" i="22"/>
  <c r="AF4" i="22"/>
  <c r="AG4" i="22"/>
  <c r="AH4" i="22"/>
  <c r="AI4" i="22"/>
  <c r="AJ4" i="22"/>
  <c r="AK4" i="22"/>
  <c r="AL4" i="22"/>
  <c r="AM4" i="22"/>
  <c r="AN4" i="22"/>
  <c r="AO4" i="22"/>
  <c r="AP4" i="22"/>
  <c r="AQ4" i="22"/>
  <c r="AR4" i="22"/>
  <c r="AS4" i="22"/>
  <c r="AT4" i="22"/>
  <c r="AU4" i="22"/>
  <c r="F4" i="22"/>
  <c r="F6" i="22"/>
  <c r="G6" i="22"/>
  <c r="H6" i="22"/>
  <c r="I6" i="22"/>
  <c r="J6" i="22"/>
  <c r="M6" i="22"/>
  <c r="N6" i="22"/>
  <c r="O6" i="22"/>
  <c r="P6" i="22"/>
  <c r="Q6" i="22"/>
  <c r="R6" i="22"/>
  <c r="S6" i="22"/>
  <c r="T6" i="22"/>
  <c r="U6" i="22"/>
  <c r="V6" i="22"/>
  <c r="W6" i="22"/>
  <c r="X6" i="22"/>
  <c r="Y6" i="22"/>
  <c r="Z6" i="22"/>
  <c r="AA6" i="22"/>
  <c r="AB6" i="22"/>
  <c r="AC6" i="22"/>
  <c r="AD6" i="22"/>
  <c r="AE6" i="22"/>
  <c r="AF6" i="22"/>
  <c r="AG6" i="22"/>
  <c r="AH6" i="22"/>
  <c r="AI6" i="22"/>
  <c r="AJ6" i="22"/>
  <c r="AK6" i="22"/>
  <c r="AL6" i="22"/>
  <c r="AM6" i="22"/>
  <c r="AN6" i="22"/>
  <c r="AO6" i="22"/>
  <c r="AP6" i="22"/>
  <c r="AQ6" i="22"/>
  <c r="AR6" i="22"/>
  <c r="AS6" i="22"/>
  <c r="AT6" i="22"/>
  <c r="AU6" i="22"/>
  <c r="AV6" i="22"/>
  <c r="F7" i="22"/>
  <c r="G7" i="22"/>
  <c r="H7" i="22"/>
  <c r="I7" i="22"/>
  <c r="J7" i="22"/>
  <c r="M7" i="22"/>
  <c r="N7" i="22"/>
  <c r="O7" i="22"/>
  <c r="P7" i="22"/>
  <c r="Q7" i="22"/>
  <c r="R7" i="22"/>
  <c r="S7" i="22"/>
  <c r="T7" i="22"/>
  <c r="U7" i="22"/>
  <c r="V7" i="22"/>
  <c r="W7" i="22"/>
  <c r="X7" i="22"/>
  <c r="Y7" i="22"/>
  <c r="Z7" i="22"/>
  <c r="AA7" i="22"/>
  <c r="AB7" i="22"/>
  <c r="AC7" i="22"/>
  <c r="AD7" i="22"/>
  <c r="AE7" i="22"/>
  <c r="AF7" i="22"/>
  <c r="AG7" i="22"/>
  <c r="AH7" i="22"/>
  <c r="AI7" i="22"/>
  <c r="AJ7" i="22"/>
  <c r="AK7" i="22"/>
  <c r="AL7" i="22"/>
  <c r="AM7" i="22"/>
  <c r="AN7" i="22"/>
  <c r="AO7" i="22"/>
  <c r="AP7" i="22"/>
  <c r="AQ7" i="22"/>
  <c r="AR7" i="22"/>
  <c r="AS7" i="22"/>
  <c r="AT7" i="22"/>
  <c r="AU7" i="22"/>
  <c r="AV7" i="22"/>
  <c r="F8" i="22"/>
  <c r="G8" i="22"/>
  <c r="H8" i="22"/>
  <c r="I8" i="22"/>
  <c r="J8" i="22"/>
  <c r="M8" i="22"/>
  <c r="N8" i="22"/>
  <c r="O8" i="22"/>
  <c r="P8" i="22"/>
  <c r="Q8" i="22"/>
  <c r="R8" i="22"/>
  <c r="S8" i="22"/>
  <c r="T8" i="22"/>
  <c r="U8" i="22"/>
  <c r="V8" i="22"/>
  <c r="W8" i="22"/>
  <c r="X8" i="22"/>
  <c r="Y8" i="22"/>
  <c r="Z8" i="22"/>
  <c r="AA8" i="22"/>
  <c r="AB8" i="22"/>
  <c r="AC8" i="22"/>
  <c r="AD8" i="22"/>
  <c r="AE8" i="22"/>
  <c r="AF8" i="22"/>
  <c r="AG8" i="22"/>
  <c r="AH8" i="22"/>
  <c r="AI8" i="22"/>
  <c r="AJ8" i="22"/>
  <c r="AK8" i="22"/>
  <c r="AL8" i="22"/>
  <c r="AM8" i="22"/>
  <c r="AN8" i="22"/>
  <c r="AO8" i="22"/>
  <c r="AP8" i="22"/>
  <c r="AQ8" i="22"/>
  <c r="AR8" i="22"/>
  <c r="AS8" i="22"/>
  <c r="AT8" i="22"/>
  <c r="AU8" i="22"/>
  <c r="AV8" i="22"/>
  <c r="F9" i="22"/>
  <c r="G9" i="22"/>
  <c r="H9" i="22"/>
  <c r="I9" i="22"/>
  <c r="J9" i="22"/>
  <c r="M9" i="22"/>
  <c r="N9" i="22"/>
  <c r="O9" i="22"/>
  <c r="P9" i="22"/>
  <c r="Q9" i="22"/>
  <c r="R9" i="22"/>
  <c r="S9" i="22"/>
  <c r="T9" i="22"/>
  <c r="U9" i="22"/>
  <c r="V9" i="22"/>
  <c r="W9" i="22"/>
  <c r="X9" i="22"/>
  <c r="Y9" i="22"/>
  <c r="Z9" i="22"/>
  <c r="AA9" i="22"/>
  <c r="AB9" i="22"/>
  <c r="AC9" i="22"/>
  <c r="AD9" i="22"/>
  <c r="AE9" i="22"/>
  <c r="AF9" i="22"/>
  <c r="AG9" i="22"/>
  <c r="AH9" i="22"/>
  <c r="AI9" i="22"/>
  <c r="AJ9" i="22"/>
  <c r="AK9" i="22"/>
  <c r="AL9" i="22"/>
  <c r="AM9" i="22"/>
  <c r="AN9" i="22"/>
  <c r="AO9" i="22"/>
  <c r="AP9" i="22"/>
  <c r="AQ9" i="22"/>
  <c r="AR9" i="22"/>
  <c r="AS9" i="22"/>
  <c r="AT9" i="22"/>
  <c r="AU9" i="22"/>
  <c r="AV9" i="22"/>
  <c r="F10" i="22"/>
  <c r="G10" i="22"/>
  <c r="H10" i="22"/>
  <c r="I10" i="22"/>
  <c r="J10" i="22"/>
  <c r="M10" i="22"/>
  <c r="N10" i="22"/>
  <c r="O10" i="22"/>
  <c r="P10" i="22"/>
  <c r="Q10" i="22"/>
  <c r="R10" i="22"/>
  <c r="S10" i="22"/>
  <c r="T10" i="22"/>
  <c r="U10" i="22"/>
  <c r="V10" i="22"/>
  <c r="W10" i="22"/>
  <c r="X10" i="22"/>
  <c r="Y10" i="22"/>
  <c r="Z10" i="22"/>
  <c r="AA10" i="22"/>
  <c r="AB10" i="22"/>
  <c r="AC10" i="22"/>
  <c r="AD10" i="22"/>
  <c r="AE10" i="22"/>
  <c r="AF10" i="22"/>
  <c r="AG10" i="22"/>
  <c r="AH10" i="22"/>
  <c r="AI10" i="22"/>
  <c r="AJ10" i="22"/>
  <c r="AK10" i="22"/>
  <c r="AL10" i="22"/>
  <c r="AM10" i="22"/>
  <c r="AN10" i="22"/>
  <c r="AO10" i="22"/>
  <c r="AP10" i="22"/>
  <c r="AQ10" i="22"/>
  <c r="AR10" i="22"/>
  <c r="AS10" i="22"/>
  <c r="AT10" i="22"/>
  <c r="AU10" i="22"/>
  <c r="AV10" i="22"/>
  <c r="F11" i="22"/>
  <c r="G11" i="22"/>
  <c r="H11" i="22"/>
  <c r="I11" i="22"/>
  <c r="J11" i="22"/>
  <c r="M11" i="22"/>
  <c r="N11" i="22"/>
  <c r="O11" i="22"/>
  <c r="P11" i="22"/>
  <c r="Q11" i="22"/>
  <c r="R11" i="22"/>
  <c r="S11" i="22"/>
  <c r="T11" i="22"/>
  <c r="U11" i="22"/>
  <c r="V11" i="22"/>
  <c r="W11" i="22"/>
  <c r="X11" i="22"/>
  <c r="Y11" i="22"/>
  <c r="Z11" i="22"/>
  <c r="AA11" i="22"/>
  <c r="AB11" i="22"/>
  <c r="AC11" i="22"/>
  <c r="AD11" i="22"/>
  <c r="AE11" i="22"/>
  <c r="AF11" i="22"/>
  <c r="AG11" i="22"/>
  <c r="AH11" i="22"/>
  <c r="AI11" i="22"/>
  <c r="AJ11" i="22"/>
  <c r="AK11" i="22"/>
  <c r="AL11" i="22"/>
  <c r="AM11" i="22"/>
  <c r="AN11" i="22"/>
  <c r="AO11" i="22"/>
  <c r="AP11" i="22"/>
  <c r="AQ11" i="22"/>
  <c r="AR11" i="22"/>
  <c r="AS11" i="22"/>
  <c r="AT11" i="22"/>
  <c r="AU11" i="22"/>
  <c r="AV11" i="22"/>
  <c r="F12" i="22"/>
  <c r="G12" i="22"/>
  <c r="H12" i="22"/>
  <c r="I12" i="22"/>
  <c r="J12" i="22"/>
  <c r="M12" i="22"/>
  <c r="N12" i="22"/>
  <c r="O12" i="22"/>
  <c r="P12" i="22"/>
  <c r="Q12" i="22"/>
  <c r="R12" i="22"/>
  <c r="S12" i="22"/>
  <c r="T12" i="22"/>
  <c r="U12" i="22"/>
  <c r="V12" i="22"/>
  <c r="W12" i="22"/>
  <c r="X12" i="22"/>
  <c r="Y12" i="22"/>
  <c r="Z12" i="22"/>
  <c r="AA12" i="22"/>
  <c r="AB12" i="22"/>
  <c r="AC12" i="22"/>
  <c r="AD12" i="22"/>
  <c r="AE12" i="22"/>
  <c r="AF12" i="22"/>
  <c r="AG12" i="22"/>
  <c r="AH12" i="22"/>
  <c r="AI12" i="22"/>
  <c r="AJ12" i="22"/>
  <c r="AK12" i="22"/>
  <c r="AL12" i="22"/>
  <c r="AM12" i="22"/>
  <c r="AN12" i="22"/>
  <c r="AO12" i="22"/>
  <c r="AP12" i="22"/>
  <c r="AQ12" i="22"/>
  <c r="AR12" i="22"/>
  <c r="AS12" i="22"/>
  <c r="AT12" i="22"/>
  <c r="AU12" i="22"/>
  <c r="AV12" i="22"/>
  <c r="F13" i="22"/>
  <c r="G13" i="22"/>
  <c r="H13" i="22"/>
  <c r="I13" i="22"/>
  <c r="J13" i="22"/>
  <c r="M13" i="22"/>
  <c r="N13" i="22"/>
  <c r="O13" i="22"/>
  <c r="P13" i="22"/>
  <c r="Q13" i="22"/>
  <c r="R13" i="22"/>
  <c r="S13" i="22"/>
  <c r="T13" i="22"/>
  <c r="U13" i="22"/>
  <c r="V13" i="22"/>
  <c r="W13" i="22"/>
  <c r="X13" i="22"/>
  <c r="Y13" i="22"/>
  <c r="Z13" i="22"/>
  <c r="AA13" i="22"/>
  <c r="AB13" i="22"/>
  <c r="AC13" i="22"/>
  <c r="AD13" i="22"/>
  <c r="AE13" i="22"/>
  <c r="AF13" i="22"/>
  <c r="AG13" i="22"/>
  <c r="AH13" i="22"/>
  <c r="AI13" i="22"/>
  <c r="AJ13" i="22"/>
  <c r="AK13" i="22"/>
  <c r="AL13" i="22"/>
  <c r="AM13" i="22"/>
  <c r="AN13" i="22"/>
  <c r="AO13" i="22"/>
  <c r="AP13" i="22"/>
  <c r="AQ13" i="22"/>
  <c r="AR13" i="22"/>
  <c r="AS13" i="22"/>
  <c r="AT13" i="22"/>
  <c r="AU13" i="22"/>
  <c r="AV13" i="22"/>
  <c r="G5" i="22"/>
  <c r="H5" i="22"/>
  <c r="I5" i="22"/>
  <c r="J5" i="22"/>
  <c r="M5" i="22"/>
  <c r="N5" i="22"/>
  <c r="O5" i="22"/>
  <c r="P5" i="22"/>
  <c r="Q5" i="22"/>
  <c r="R5" i="22"/>
  <c r="S5" i="22"/>
  <c r="T5" i="22"/>
  <c r="U5" i="22"/>
  <c r="V5" i="22"/>
  <c r="W5" i="22"/>
  <c r="X5" i="22"/>
  <c r="Y5" i="22"/>
  <c r="Z5" i="22"/>
  <c r="AA5" i="22"/>
  <c r="AB5" i="22"/>
  <c r="AC5" i="22"/>
  <c r="AD5" i="22"/>
  <c r="AE5" i="22"/>
  <c r="AF5" i="22"/>
  <c r="AG5" i="22"/>
  <c r="AH5" i="22"/>
  <c r="AI5" i="22"/>
  <c r="AJ5" i="22"/>
  <c r="AK5" i="22"/>
  <c r="AL5" i="22"/>
  <c r="AM5" i="22"/>
  <c r="AN5" i="22"/>
  <c r="AO5" i="22"/>
  <c r="AP5" i="22"/>
  <c r="AQ5" i="22"/>
  <c r="AR5" i="22"/>
  <c r="AS5" i="22"/>
  <c r="AT5" i="22"/>
  <c r="AU5" i="22"/>
  <c r="AV5" i="22"/>
  <c r="F5" i="22"/>
  <c r="F31" i="20"/>
  <c r="P14" i="22" l="1"/>
  <c r="Z14" i="22"/>
  <c r="V14" i="22"/>
  <c r="R14" i="22"/>
  <c r="N14" i="22"/>
  <c r="I14" i="22"/>
  <c r="AT14" i="22"/>
  <c r="AP14" i="22"/>
  <c r="AL14" i="22"/>
  <c r="AH14" i="22"/>
  <c r="AD14" i="22"/>
  <c r="AU14" i="22"/>
  <c r="AM14" i="22"/>
  <c r="AE14" i="22"/>
  <c r="W14" i="22"/>
  <c r="O14" i="22"/>
  <c r="F14" i="22"/>
  <c r="AS14" i="22"/>
  <c r="AO14" i="22"/>
  <c r="AK14" i="22"/>
  <c r="AG14" i="22"/>
  <c r="AC14" i="22"/>
  <c r="Y14" i="22"/>
  <c r="Q14" i="22"/>
  <c r="M14" i="22"/>
  <c r="H14" i="22"/>
  <c r="AR14" i="22"/>
  <c r="AN14" i="22"/>
  <c r="AJ14" i="22"/>
  <c r="AF14" i="22"/>
  <c r="AB14" i="22"/>
  <c r="X14" i="22"/>
  <c r="T14" i="22"/>
  <c r="G14" i="22"/>
  <c r="AQ14" i="22"/>
  <c r="AI14" i="22"/>
  <c r="AA14" i="22"/>
  <c r="S14" i="22"/>
  <c r="J14" i="22"/>
  <c r="U14" i="22"/>
  <c r="F34" i="22" l="1"/>
  <c r="G34" i="22"/>
  <c r="H34" i="22"/>
  <c r="I34" i="22"/>
  <c r="J34" i="22"/>
  <c r="M34" i="22"/>
  <c r="N34" i="22"/>
  <c r="O34" i="22"/>
  <c r="P34" i="22"/>
  <c r="Q34" i="22"/>
  <c r="R34" i="22"/>
  <c r="S34" i="22"/>
  <c r="T34" i="22"/>
  <c r="U34" i="22"/>
  <c r="V34" i="22"/>
  <c r="W34" i="22"/>
  <c r="X34" i="22"/>
  <c r="Y34" i="22"/>
  <c r="Z34" i="22"/>
  <c r="AA34" i="22"/>
  <c r="AB34" i="22"/>
  <c r="AC34" i="22"/>
  <c r="AD34" i="22"/>
  <c r="AE34" i="22"/>
  <c r="AF34" i="22"/>
  <c r="AG34" i="22"/>
  <c r="AH34" i="22"/>
  <c r="AI34" i="22"/>
  <c r="AJ34" i="22"/>
  <c r="AK34" i="22"/>
  <c r="AL34" i="22"/>
  <c r="AM34" i="22"/>
  <c r="AN34" i="22"/>
  <c r="AO34" i="22"/>
  <c r="AP34" i="22"/>
  <c r="AQ34" i="22"/>
  <c r="AR34" i="22"/>
  <c r="AS34" i="22"/>
  <c r="AT34" i="22"/>
  <c r="AU34" i="22"/>
  <c r="AV34" i="22"/>
  <c r="F35" i="22"/>
  <c r="G35" i="22"/>
  <c r="H35" i="22"/>
  <c r="I35" i="22"/>
  <c r="J35" i="22"/>
  <c r="M35" i="22"/>
  <c r="N35" i="22"/>
  <c r="O35" i="22"/>
  <c r="P35" i="22"/>
  <c r="Q35" i="22"/>
  <c r="R35" i="22"/>
  <c r="S35" i="22"/>
  <c r="T35" i="22"/>
  <c r="U35" i="22"/>
  <c r="V35" i="22"/>
  <c r="W35" i="22"/>
  <c r="X35" i="22"/>
  <c r="Y35" i="22"/>
  <c r="Z35" i="22"/>
  <c r="AA35" i="22"/>
  <c r="AB35" i="22"/>
  <c r="AC35" i="22"/>
  <c r="AD35" i="22"/>
  <c r="AE35" i="22"/>
  <c r="AF35" i="22"/>
  <c r="AG35" i="22"/>
  <c r="AH35" i="22"/>
  <c r="AI35" i="22"/>
  <c r="AJ35" i="22"/>
  <c r="AK35" i="22"/>
  <c r="AL35" i="22"/>
  <c r="AM35" i="22"/>
  <c r="AN35" i="22"/>
  <c r="AO35" i="22"/>
  <c r="AP35" i="22"/>
  <c r="AQ35" i="22"/>
  <c r="AR35" i="22"/>
  <c r="AS35" i="22"/>
  <c r="AT35" i="22"/>
  <c r="AU35" i="22"/>
  <c r="AV35" i="22"/>
  <c r="F36" i="22"/>
  <c r="G36" i="22"/>
  <c r="H36" i="22"/>
  <c r="I36" i="22"/>
  <c r="J36" i="22"/>
  <c r="M36" i="22"/>
  <c r="N36" i="22"/>
  <c r="O36" i="22"/>
  <c r="P36" i="22"/>
  <c r="Q36" i="22"/>
  <c r="R36" i="22"/>
  <c r="S36" i="22"/>
  <c r="T36" i="22"/>
  <c r="U36" i="22"/>
  <c r="V36" i="22"/>
  <c r="W36" i="22"/>
  <c r="X36" i="22"/>
  <c r="Y36" i="22"/>
  <c r="Z36" i="22"/>
  <c r="AA36" i="22"/>
  <c r="AB36" i="22"/>
  <c r="AC36" i="22"/>
  <c r="AD36" i="22"/>
  <c r="AE36" i="22"/>
  <c r="AF36" i="22"/>
  <c r="AG36" i="22"/>
  <c r="AH36" i="22"/>
  <c r="AI36" i="22"/>
  <c r="AJ36" i="22"/>
  <c r="AK36" i="22"/>
  <c r="AL36" i="22"/>
  <c r="AM36" i="22"/>
  <c r="AN36" i="22"/>
  <c r="AO36" i="22"/>
  <c r="AP36" i="22"/>
  <c r="AQ36" i="22"/>
  <c r="AR36" i="22"/>
  <c r="AS36" i="22"/>
  <c r="AT36" i="22"/>
  <c r="AU36" i="22"/>
  <c r="F37" i="22"/>
  <c r="G37" i="22"/>
  <c r="H37" i="22"/>
  <c r="I37" i="22"/>
  <c r="J37" i="22"/>
  <c r="M37" i="22"/>
  <c r="N37" i="22"/>
  <c r="O37" i="22"/>
  <c r="P37" i="22"/>
  <c r="Q37" i="22"/>
  <c r="R37" i="22"/>
  <c r="S37" i="22"/>
  <c r="T37" i="22"/>
  <c r="U37" i="22"/>
  <c r="V37" i="22"/>
  <c r="W37" i="22"/>
  <c r="X37" i="22"/>
  <c r="Y37" i="22"/>
  <c r="Z37" i="22"/>
  <c r="AA37" i="22"/>
  <c r="AB37" i="22"/>
  <c r="AC37" i="22"/>
  <c r="AD37" i="22"/>
  <c r="AE37" i="22"/>
  <c r="AF37" i="22"/>
  <c r="AG37" i="22"/>
  <c r="AH37" i="22"/>
  <c r="AI37" i="22"/>
  <c r="AJ37" i="22"/>
  <c r="AK37" i="22"/>
  <c r="AL37" i="22"/>
  <c r="AM37" i="22"/>
  <c r="AN37" i="22"/>
  <c r="AO37" i="22"/>
  <c r="AP37" i="22"/>
  <c r="AQ37" i="22"/>
  <c r="AR37" i="22"/>
  <c r="AS37" i="22"/>
  <c r="AT37" i="22"/>
  <c r="AU37" i="22"/>
  <c r="AV37" i="22"/>
  <c r="F38" i="22"/>
  <c r="G38" i="22"/>
  <c r="H38" i="22"/>
  <c r="I38" i="22"/>
  <c r="J38" i="22"/>
  <c r="M38" i="22"/>
  <c r="N38" i="22"/>
  <c r="O38" i="22"/>
  <c r="P38" i="22"/>
  <c r="Q38" i="22"/>
  <c r="R38" i="22"/>
  <c r="S38" i="22"/>
  <c r="T38" i="22"/>
  <c r="U38" i="22"/>
  <c r="V38" i="22"/>
  <c r="W38" i="22"/>
  <c r="X38" i="22"/>
  <c r="Y38" i="22"/>
  <c r="Z38" i="22"/>
  <c r="AA38" i="22"/>
  <c r="AB38" i="22"/>
  <c r="AC38" i="22"/>
  <c r="AD38" i="22"/>
  <c r="AE38" i="22"/>
  <c r="AF38" i="22"/>
  <c r="AG38" i="22"/>
  <c r="AH38" i="22"/>
  <c r="AI38" i="22"/>
  <c r="AJ38" i="22"/>
  <c r="AK38" i="22"/>
  <c r="AL38" i="22"/>
  <c r="AM38" i="22"/>
  <c r="AN38" i="22"/>
  <c r="AO38" i="22"/>
  <c r="AP38" i="22"/>
  <c r="AQ38" i="22"/>
  <c r="AR38" i="22"/>
  <c r="AS38" i="22"/>
  <c r="AT38" i="22"/>
  <c r="AU38" i="22"/>
  <c r="AV38" i="22"/>
  <c r="F39" i="22"/>
  <c r="G39" i="22"/>
  <c r="H39" i="22"/>
  <c r="I39" i="22"/>
  <c r="J39" i="22"/>
  <c r="M39" i="22"/>
  <c r="N39" i="22"/>
  <c r="O39" i="22"/>
  <c r="P39" i="22"/>
  <c r="Q39" i="22"/>
  <c r="R39" i="22"/>
  <c r="S39" i="22"/>
  <c r="T39" i="22"/>
  <c r="U39" i="22"/>
  <c r="V39" i="22"/>
  <c r="W39" i="22"/>
  <c r="X39" i="22"/>
  <c r="Y39" i="22"/>
  <c r="Z39" i="22"/>
  <c r="AA39" i="22"/>
  <c r="AB39" i="22"/>
  <c r="AC39" i="22"/>
  <c r="AD39" i="22"/>
  <c r="AE39" i="22"/>
  <c r="AF39" i="22"/>
  <c r="AG39" i="22"/>
  <c r="AH39" i="22"/>
  <c r="AI39" i="22"/>
  <c r="AJ39" i="22"/>
  <c r="AK39" i="22"/>
  <c r="AL39" i="22"/>
  <c r="AM39" i="22"/>
  <c r="AN39" i="22"/>
  <c r="AO39" i="22"/>
  <c r="AP39" i="22"/>
  <c r="AQ39" i="22"/>
  <c r="AR39" i="22"/>
  <c r="AS39" i="22"/>
  <c r="AT39" i="22"/>
  <c r="AU39" i="22"/>
  <c r="AV39" i="22"/>
  <c r="F40" i="22"/>
  <c r="G40" i="22"/>
  <c r="H40" i="22"/>
  <c r="I40" i="22"/>
  <c r="J40" i="22"/>
  <c r="M40" i="22"/>
  <c r="N40" i="22"/>
  <c r="O40" i="22"/>
  <c r="P40" i="22"/>
  <c r="Q40" i="22"/>
  <c r="R40" i="22"/>
  <c r="S40" i="22"/>
  <c r="T40" i="22"/>
  <c r="U40" i="22"/>
  <c r="V40" i="22"/>
  <c r="W40" i="22"/>
  <c r="X40" i="22"/>
  <c r="Y40" i="22"/>
  <c r="Z40" i="22"/>
  <c r="AA40" i="22"/>
  <c r="AB40" i="22"/>
  <c r="AC40" i="22"/>
  <c r="AD40" i="22"/>
  <c r="AE40" i="22"/>
  <c r="AF40" i="22"/>
  <c r="AG40" i="22"/>
  <c r="AH40" i="22"/>
  <c r="AI40" i="22"/>
  <c r="AJ40" i="22"/>
  <c r="AK40" i="22"/>
  <c r="AL40" i="22"/>
  <c r="AM40" i="22"/>
  <c r="AN40" i="22"/>
  <c r="AO40" i="22"/>
  <c r="AP40" i="22"/>
  <c r="AQ40" i="22"/>
  <c r="AR40" i="22"/>
  <c r="AS40" i="22"/>
  <c r="AT40" i="22"/>
  <c r="AU40" i="22"/>
  <c r="AV40" i="22"/>
  <c r="F41" i="22"/>
  <c r="G41" i="22"/>
  <c r="H41" i="22"/>
  <c r="I41" i="22"/>
  <c r="J41" i="22"/>
  <c r="M41" i="22"/>
  <c r="N41" i="22"/>
  <c r="O41" i="22"/>
  <c r="P41" i="22"/>
  <c r="Q41" i="22"/>
  <c r="R41" i="22"/>
  <c r="S41" i="22"/>
  <c r="T41" i="22"/>
  <c r="U41" i="22"/>
  <c r="V41" i="22"/>
  <c r="W41" i="22"/>
  <c r="X41" i="22"/>
  <c r="Y41" i="22"/>
  <c r="Z41" i="22"/>
  <c r="AA41" i="22"/>
  <c r="AB41" i="22"/>
  <c r="AC41" i="22"/>
  <c r="AD41" i="22"/>
  <c r="AE41" i="22"/>
  <c r="AF41" i="22"/>
  <c r="AG41" i="22"/>
  <c r="AH41" i="22"/>
  <c r="AI41" i="22"/>
  <c r="AJ41" i="22"/>
  <c r="AK41" i="22"/>
  <c r="AL41" i="22"/>
  <c r="AM41" i="22"/>
  <c r="AN41" i="22"/>
  <c r="AO41" i="22"/>
  <c r="AP41" i="22"/>
  <c r="AQ41" i="22"/>
  <c r="AR41" i="22"/>
  <c r="AS41" i="22"/>
  <c r="AT41" i="22"/>
  <c r="AU41" i="22"/>
  <c r="AV41" i="22"/>
  <c r="G33" i="22"/>
  <c r="H33" i="22"/>
  <c r="I33" i="22"/>
  <c r="J33" i="22"/>
  <c r="M33" i="22"/>
  <c r="N33" i="22"/>
  <c r="O33" i="22"/>
  <c r="P33" i="22"/>
  <c r="Q33" i="22"/>
  <c r="R33" i="22"/>
  <c r="S33" i="22"/>
  <c r="T33" i="22"/>
  <c r="U33" i="22"/>
  <c r="V33" i="22"/>
  <c r="W33" i="22"/>
  <c r="X33" i="22"/>
  <c r="Y33" i="22"/>
  <c r="Z33" i="22"/>
  <c r="AA33" i="22"/>
  <c r="AB33" i="22"/>
  <c r="AC33" i="22"/>
  <c r="AD33" i="22"/>
  <c r="AE33" i="22"/>
  <c r="AF33" i="22"/>
  <c r="AG33" i="22"/>
  <c r="AH33" i="22"/>
  <c r="AI33" i="22"/>
  <c r="AJ33" i="22"/>
  <c r="AK33" i="22"/>
  <c r="AL33" i="22"/>
  <c r="AM33" i="22"/>
  <c r="AN33" i="22"/>
  <c r="AO33" i="22"/>
  <c r="AP33" i="22"/>
  <c r="AQ33" i="22"/>
  <c r="AR33" i="22"/>
  <c r="AS33" i="22"/>
  <c r="AT33" i="22"/>
  <c r="AU33" i="22"/>
  <c r="AV33" i="22"/>
  <c r="F33" i="22"/>
  <c r="F25" i="22"/>
  <c r="G25" i="22"/>
  <c r="H25" i="22"/>
  <c r="I25" i="22"/>
  <c r="J25" i="22"/>
  <c r="M25" i="22"/>
  <c r="N25" i="22"/>
  <c r="O25" i="22"/>
  <c r="P25" i="22"/>
  <c r="Q25" i="22"/>
  <c r="R25" i="22"/>
  <c r="S25" i="22"/>
  <c r="T25" i="22"/>
  <c r="U25" i="22"/>
  <c r="V25" i="22"/>
  <c r="W25" i="22"/>
  <c r="X25" i="22"/>
  <c r="Y25" i="22"/>
  <c r="Z25" i="22"/>
  <c r="AA25" i="22"/>
  <c r="AB25" i="22"/>
  <c r="AC25" i="22"/>
  <c r="AD25" i="22"/>
  <c r="AE25" i="22"/>
  <c r="AF25" i="22"/>
  <c r="AG25" i="22"/>
  <c r="AH25" i="22"/>
  <c r="AI25" i="22"/>
  <c r="AJ25" i="22"/>
  <c r="AK25" i="22"/>
  <c r="AL25" i="22"/>
  <c r="AM25" i="22"/>
  <c r="AN25" i="22"/>
  <c r="AO25" i="22"/>
  <c r="AP25" i="22"/>
  <c r="AQ25" i="22"/>
  <c r="AR25" i="22"/>
  <c r="AS25" i="22"/>
  <c r="AT25" i="22"/>
  <c r="AU25" i="22"/>
  <c r="AV25" i="22"/>
  <c r="F26" i="22"/>
  <c r="G26" i="22"/>
  <c r="H26" i="22"/>
  <c r="I26" i="22"/>
  <c r="J26" i="22"/>
  <c r="M26" i="22"/>
  <c r="N26" i="22"/>
  <c r="O26" i="22"/>
  <c r="P26" i="22"/>
  <c r="Q26" i="22"/>
  <c r="R26" i="22"/>
  <c r="S26" i="22"/>
  <c r="T26" i="22"/>
  <c r="U26" i="22"/>
  <c r="V26" i="22"/>
  <c r="W26" i="22"/>
  <c r="X26" i="22"/>
  <c r="Y26" i="22"/>
  <c r="Z26" i="22"/>
  <c r="AA26" i="22"/>
  <c r="AB26" i="22"/>
  <c r="AC26" i="22"/>
  <c r="AD26" i="22"/>
  <c r="AE26" i="22"/>
  <c r="AF26" i="22"/>
  <c r="AG26" i="22"/>
  <c r="AH26" i="22"/>
  <c r="AI26" i="22"/>
  <c r="AJ26" i="22"/>
  <c r="AK26" i="22"/>
  <c r="AL26" i="22"/>
  <c r="AM26" i="22"/>
  <c r="AN26" i="22"/>
  <c r="AO26" i="22"/>
  <c r="AP26" i="22"/>
  <c r="AQ26" i="22"/>
  <c r="AR26" i="22"/>
  <c r="AS26" i="22"/>
  <c r="AT26" i="22"/>
  <c r="AU26" i="22"/>
  <c r="AV26" i="22"/>
  <c r="F27" i="22"/>
  <c r="G27" i="22"/>
  <c r="H27" i="22"/>
  <c r="I27" i="22"/>
  <c r="J27" i="22"/>
  <c r="M27" i="22"/>
  <c r="N27" i="22"/>
  <c r="O27" i="22"/>
  <c r="P27" i="22"/>
  <c r="Q27" i="22"/>
  <c r="R27" i="22"/>
  <c r="S27" i="22"/>
  <c r="T27" i="22"/>
  <c r="U27" i="22"/>
  <c r="V27" i="22"/>
  <c r="W27" i="22"/>
  <c r="X27" i="22"/>
  <c r="Y27" i="22"/>
  <c r="Z27" i="22"/>
  <c r="AA27" i="22"/>
  <c r="AB27" i="22"/>
  <c r="AC27" i="22"/>
  <c r="AD27" i="22"/>
  <c r="AE27" i="22"/>
  <c r="AF27" i="22"/>
  <c r="AG27" i="22"/>
  <c r="AH27" i="22"/>
  <c r="AI27" i="22"/>
  <c r="AJ27" i="22"/>
  <c r="AK27" i="22"/>
  <c r="AL27" i="22"/>
  <c r="AM27" i="22"/>
  <c r="AN27" i="22"/>
  <c r="AO27" i="22"/>
  <c r="AP27" i="22"/>
  <c r="AQ27" i="22"/>
  <c r="AR27" i="22"/>
  <c r="AS27" i="22"/>
  <c r="AT27" i="22"/>
  <c r="AU27" i="22"/>
  <c r="AV27" i="22"/>
  <c r="F28" i="22"/>
  <c r="G28" i="22"/>
  <c r="H28" i="22"/>
  <c r="I28" i="22"/>
  <c r="J28" i="22"/>
  <c r="M28" i="22"/>
  <c r="N28" i="22"/>
  <c r="O28" i="22"/>
  <c r="P28" i="22"/>
  <c r="Q28" i="22"/>
  <c r="R28" i="22"/>
  <c r="S28" i="22"/>
  <c r="T28" i="22"/>
  <c r="U28" i="22"/>
  <c r="V28" i="22"/>
  <c r="W28" i="22"/>
  <c r="X28" i="22"/>
  <c r="Y28" i="22"/>
  <c r="Z28" i="22"/>
  <c r="AA28" i="22"/>
  <c r="AB28" i="22"/>
  <c r="AC28" i="22"/>
  <c r="AD28" i="22"/>
  <c r="AE28" i="22"/>
  <c r="AF28" i="22"/>
  <c r="AG28" i="22"/>
  <c r="AH28" i="22"/>
  <c r="AI28" i="22"/>
  <c r="AJ28" i="22"/>
  <c r="AK28" i="22"/>
  <c r="AL28" i="22"/>
  <c r="AM28" i="22"/>
  <c r="AN28" i="22"/>
  <c r="AO28" i="22"/>
  <c r="AP28" i="22"/>
  <c r="AQ28" i="22"/>
  <c r="AR28" i="22"/>
  <c r="AS28" i="22"/>
  <c r="AT28" i="22"/>
  <c r="AU28" i="22"/>
  <c r="AV28" i="22"/>
  <c r="F29" i="22"/>
  <c r="G29" i="22"/>
  <c r="H29" i="22"/>
  <c r="I29" i="22"/>
  <c r="J29" i="22"/>
  <c r="M29" i="22"/>
  <c r="N29" i="22"/>
  <c r="O29" i="22"/>
  <c r="P29" i="22"/>
  <c r="Q29" i="22"/>
  <c r="R29" i="22"/>
  <c r="S29" i="22"/>
  <c r="T29" i="22"/>
  <c r="U29" i="22"/>
  <c r="V29" i="22"/>
  <c r="W29" i="22"/>
  <c r="X29" i="22"/>
  <c r="Y29" i="22"/>
  <c r="Z29" i="22"/>
  <c r="AA29" i="22"/>
  <c r="AB29" i="22"/>
  <c r="AC29" i="22"/>
  <c r="AD29" i="22"/>
  <c r="AE29" i="22"/>
  <c r="AF29" i="22"/>
  <c r="AG29" i="22"/>
  <c r="AH29" i="22"/>
  <c r="AI29" i="22"/>
  <c r="AJ29" i="22"/>
  <c r="AK29" i="22"/>
  <c r="AL29" i="22"/>
  <c r="AM29" i="22"/>
  <c r="AN29" i="22"/>
  <c r="AO29" i="22"/>
  <c r="AP29" i="22"/>
  <c r="AQ29" i="22"/>
  <c r="AR29" i="22"/>
  <c r="AS29" i="22"/>
  <c r="AT29" i="22"/>
  <c r="AU29" i="22"/>
  <c r="F30" i="22"/>
  <c r="G30" i="22"/>
  <c r="H30" i="22"/>
  <c r="I30" i="22"/>
  <c r="J30" i="22"/>
  <c r="M30" i="22"/>
  <c r="N30" i="22"/>
  <c r="O30" i="22"/>
  <c r="P30" i="22"/>
  <c r="Q30" i="22"/>
  <c r="R30" i="22"/>
  <c r="S30" i="22"/>
  <c r="T30" i="22"/>
  <c r="U30" i="22"/>
  <c r="V30" i="22"/>
  <c r="W30" i="22"/>
  <c r="X30" i="22"/>
  <c r="Y30" i="22"/>
  <c r="Z30" i="22"/>
  <c r="AA30" i="22"/>
  <c r="AB30" i="22"/>
  <c r="AC30" i="22"/>
  <c r="AD30" i="22"/>
  <c r="AE30" i="22"/>
  <c r="AF30" i="22"/>
  <c r="AG30" i="22"/>
  <c r="AH30" i="22"/>
  <c r="AI30" i="22"/>
  <c r="AJ30" i="22"/>
  <c r="AK30" i="22"/>
  <c r="AL30" i="22"/>
  <c r="AM30" i="22"/>
  <c r="AN30" i="22"/>
  <c r="AO30" i="22"/>
  <c r="AP30" i="22"/>
  <c r="AQ30" i="22"/>
  <c r="AR30" i="22"/>
  <c r="AS30" i="22"/>
  <c r="AT30" i="22"/>
  <c r="AU30" i="22"/>
  <c r="AV30" i="22"/>
  <c r="F31" i="22"/>
  <c r="G31" i="22"/>
  <c r="H31" i="22"/>
  <c r="I31" i="22"/>
  <c r="J31" i="22"/>
  <c r="M31" i="22"/>
  <c r="N31" i="22"/>
  <c r="O31" i="22"/>
  <c r="P31" i="22"/>
  <c r="Q31" i="22"/>
  <c r="R31" i="22"/>
  <c r="S31" i="22"/>
  <c r="T31" i="22"/>
  <c r="U31" i="22"/>
  <c r="V31" i="22"/>
  <c r="W31" i="22"/>
  <c r="X31" i="22"/>
  <c r="Y31" i="22"/>
  <c r="Z31" i="22"/>
  <c r="AA31" i="22"/>
  <c r="AB31" i="22"/>
  <c r="AC31" i="22"/>
  <c r="AD31" i="22"/>
  <c r="AE31" i="22"/>
  <c r="AF31" i="22"/>
  <c r="AG31" i="22"/>
  <c r="AH31" i="22"/>
  <c r="AI31" i="22"/>
  <c r="AJ31" i="22"/>
  <c r="AK31" i="22"/>
  <c r="AL31" i="22"/>
  <c r="AM31" i="22"/>
  <c r="AN31" i="22"/>
  <c r="AO31" i="22"/>
  <c r="AP31" i="22"/>
  <c r="AQ31" i="22"/>
  <c r="AR31" i="22"/>
  <c r="AS31" i="22"/>
  <c r="AT31" i="22"/>
  <c r="AU31" i="22"/>
  <c r="AV31" i="22"/>
  <c r="F32" i="22"/>
  <c r="G32" i="22"/>
  <c r="H32" i="22"/>
  <c r="I32" i="22"/>
  <c r="J32" i="22"/>
  <c r="M32" i="22"/>
  <c r="N32" i="22"/>
  <c r="O32" i="22"/>
  <c r="P32" i="22"/>
  <c r="Q32" i="22"/>
  <c r="R32" i="22"/>
  <c r="S32" i="22"/>
  <c r="T32" i="22"/>
  <c r="U32" i="22"/>
  <c r="V32" i="22"/>
  <c r="W32" i="22"/>
  <c r="X32" i="22"/>
  <c r="Y32" i="22"/>
  <c r="Z32" i="22"/>
  <c r="AA32" i="22"/>
  <c r="AB32" i="22"/>
  <c r="AC32" i="22"/>
  <c r="AD32" i="22"/>
  <c r="AE32" i="22"/>
  <c r="AF32" i="22"/>
  <c r="AG32" i="22"/>
  <c r="AH32" i="22"/>
  <c r="AI32" i="22"/>
  <c r="AJ32" i="22"/>
  <c r="AK32" i="22"/>
  <c r="AL32" i="22"/>
  <c r="AM32" i="22"/>
  <c r="AN32" i="22"/>
  <c r="AO32" i="22"/>
  <c r="AP32" i="22"/>
  <c r="AQ32" i="22"/>
  <c r="AR32" i="22"/>
  <c r="AS32" i="22"/>
  <c r="AT32" i="22"/>
  <c r="AU32" i="22"/>
  <c r="AV32" i="22"/>
  <c r="G24" i="22"/>
  <c r="H24" i="22"/>
  <c r="I24" i="22"/>
  <c r="J24" i="22"/>
  <c r="M24" i="22"/>
  <c r="N24" i="22"/>
  <c r="O24" i="22"/>
  <c r="P24" i="22"/>
  <c r="Q24" i="22"/>
  <c r="R24" i="22"/>
  <c r="S24" i="22"/>
  <c r="T24" i="22"/>
  <c r="U24" i="22"/>
  <c r="V24" i="22"/>
  <c r="W24" i="22"/>
  <c r="X24" i="22"/>
  <c r="Y24" i="22"/>
  <c r="Z24" i="22"/>
  <c r="AA24" i="22"/>
  <c r="AB24" i="22"/>
  <c r="AC24" i="22"/>
  <c r="AD24" i="22"/>
  <c r="AE24" i="22"/>
  <c r="AF24" i="22"/>
  <c r="AG24" i="22"/>
  <c r="AH24" i="22"/>
  <c r="AI24" i="22"/>
  <c r="AJ24" i="22"/>
  <c r="AK24" i="22"/>
  <c r="AL24" i="22"/>
  <c r="AM24" i="22"/>
  <c r="AN24" i="22"/>
  <c r="AO24" i="22"/>
  <c r="AP24" i="22"/>
  <c r="AQ24" i="22"/>
  <c r="AR24" i="22"/>
  <c r="AS24" i="22"/>
  <c r="AT24" i="22"/>
  <c r="AU24" i="22"/>
  <c r="F24" i="22"/>
  <c r="F16" i="22"/>
  <c r="M16" i="22"/>
  <c r="N16" i="22"/>
  <c r="O16" i="22"/>
  <c r="P16" i="22"/>
  <c r="Q16" i="22"/>
  <c r="R16" i="22"/>
  <c r="S16" i="22"/>
  <c r="T16" i="22"/>
  <c r="U16" i="22"/>
  <c r="V16" i="22"/>
  <c r="W16" i="22"/>
  <c r="X16" i="22"/>
  <c r="Y16" i="22"/>
  <c r="Z16" i="22"/>
  <c r="AA16" i="22"/>
  <c r="AB16" i="22"/>
  <c r="AC16" i="22"/>
  <c r="AD16" i="22"/>
  <c r="AE16" i="22"/>
  <c r="AF16" i="22"/>
  <c r="AG16" i="22"/>
  <c r="AH16" i="22"/>
  <c r="AI16" i="22"/>
  <c r="AJ16" i="22"/>
  <c r="AK16" i="22"/>
  <c r="AL16" i="22"/>
  <c r="AM16" i="22"/>
  <c r="AN16" i="22"/>
  <c r="AO16" i="22"/>
  <c r="AP16" i="22"/>
  <c r="AQ16" i="22"/>
  <c r="AR16" i="22"/>
  <c r="AS16" i="22"/>
  <c r="AT16" i="22"/>
  <c r="AU16" i="22"/>
  <c r="AV16" i="22"/>
  <c r="F17" i="22"/>
  <c r="G17" i="22"/>
  <c r="H17" i="22"/>
  <c r="I17" i="22"/>
  <c r="J17" i="22"/>
  <c r="M17" i="22"/>
  <c r="N17" i="22"/>
  <c r="O17" i="22"/>
  <c r="P17" i="22"/>
  <c r="Q17" i="22"/>
  <c r="R17" i="22"/>
  <c r="S17" i="22"/>
  <c r="T17" i="22"/>
  <c r="U17" i="22"/>
  <c r="V17" i="22"/>
  <c r="W17" i="22"/>
  <c r="X17" i="22"/>
  <c r="Y17" i="22"/>
  <c r="Z17" i="22"/>
  <c r="AA17" i="22"/>
  <c r="AB17" i="22"/>
  <c r="AC17" i="22"/>
  <c r="AD17" i="22"/>
  <c r="AE17" i="22"/>
  <c r="AF17" i="22"/>
  <c r="AG17" i="22"/>
  <c r="AH17" i="22"/>
  <c r="AI17" i="22"/>
  <c r="AJ17" i="22"/>
  <c r="AK17" i="22"/>
  <c r="AL17" i="22"/>
  <c r="AM17" i="22"/>
  <c r="AN17" i="22"/>
  <c r="AO17" i="22"/>
  <c r="AP17" i="22"/>
  <c r="AQ17" i="22"/>
  <c r="AR17" i="22"/>
  <c r="AS17" i="22"/>
  <c r="AT17" i="22"/>
  <c r="AU17" i="22"/>
  <c r="AV17" i="22"/>
  <c r="F18" i="22"/>
  <c r="G18" i="22"/>
  <c r="H18" i="22"/>
  <c r="I18" i="22"/>
  <c r="J18" i="22"/>
  <c r="M18" i="22"/>
  <c r="N18" i="22"/>
  <c r="O18" i="22"/>
  <c r="P18" i="22"/>
  <c r="Q18" i="22"/>
  <c r="R18" i="22"/>
  <c r="S18" i="22"/>
  <c r="T18" i="22"/>
  <c r="U18" i="22"/>
  <c r="V18" i="22"/>
  <c r="W18" i="22"/>
  <c r="X18" i="22"/>
  <c r="Y18" i="22"/>
  <c r="Z18" i="22"/>
  <c r="AA18" i="22"/>
  <c r="AB18" i="22"/>
  <c r="AC18" i="22"/>
  <c r="AD18" i="22"/>
  <c r="AE18" i="22"/>
  <c r="AF18" i="22"/>
  <c r="AG18" i="22"/>
  <c r="AH18" i="22"/>
  <c r="AI18" i="22"/>
  <c r="AJ18" i="22"/>
  <c r="AK18" i="22"/>
  <c r="AL18" i="22"/>
  <c r="AM18" i="22"/>
  <c r="AN18" i="22"/>
  <c r="AO18" i="22"/>
  <c r="AP18" i="22"/>
  <c r="AQ18" i="22"/>
  <c r="AR18" i="22"/>
  <c r="AS18" i="22"/>
  <c r="AT18" i="22"/>
  <c r="AU18" i="22"/>
  <c r="AV18" i="22"/>
  <c r="F19" i="22"/>
  <c r="G19" i="22"/>
  <c r="H19" i="22"/>
  <c r="I19" i="22"/>
  <c r="J19" i="22"/>
  <c r="M19" i="22"/>
  <c r="N19" i="22"/>
  <c r="O19" i="22"/>
  <c r="P19" i="22"/>
  <c r="Q19" i="22"/>
  <c r="R19" i="22"/>
  <c r="S19" i="22"/>
  <c r="T19" i="22"/>
  <c r="U19" i="22"/>
  <c r="V19" i="22"/>
  <c r="W19" i="22"/>
  <c r="X19" i="22"/>
  <c r="Y19" i="22"/>
  <c r="Z19" i="22"/>
  <c r="AA19" i="22"/>
  <c r="AB19" i="22"/>
  <c r="AC19" i="22"/>
  <c r="AD19" i="22"/>
  <c r="AE19" i="22"/>
  <c r="AF19" i="22"/>
  <c r="AG19" i="22"/>
  <c r="AH19" i="22"/>
  <c r="AI19" i="22"/>
  <c r="AJ19" i="22"/>
  <c r="AK19" i="22"/>
  <c r="AL19" i="22"/>
  <c r="AM19" i="22"/>
  <c r="AN19" i="22"/>
  <c r="AO19" i="22"/>
  <c r="AP19" i="22"/>
  <c r="AQ19" i="22"/>
  <c r="AR19" i="22"/>
  <c r="AS19" i="22"/>
  <c r="AT19" i="22"/>
  <c r="AU19" i="22"/>
  <c r="AV19" i="22"/>
  <c r="F20" i="22"/>
  <c r="G20" i="22"/>
  <c r="H20" i="22"/>
  <c r="I20" i="22"/>
  <c r="J20" i="22"/>
  <c r="M20" i="22"/>
  <c r="N20" i="22"/>
  <c r="O20" i="22"/>
  <c r="P20" i="22"/>
  <c r="Q20" i="22"/>
  <c r="R20" i="22"/>
  <c r="S20" i="22"/>
  <c r="T20" i="22"/>
  <c r="U20" i="22"/>
  <c r="V20" i="22"/>
  <c r="W20" i="22"/>
  <c r="X20" i="22"/>
  <c r="Y20" i="22"/>
  <c r="Z20" i="22"/>
  <c r="AA20" i="22"/>
  <c r="AB20" i="22"/>
  <c r="AC20" i="22"/>
  <c r="AD20" i="22"/>
  <c r="AE20" i="22"/>
  <c r="AF20" i="22"/>
  <c r="AG20" i="22"/>
  <c r="AH20" i="22"/>
  <c r="AI20" i="22"/>
  <c r="AJ20" i="22"/>
  <c r="AK20" i="22"/>
  <c r="AL20" i="22"/>
  <c r="AM20" i="22"/>
  <c r="AN20" i="22"/>
  <c r="AO20" i="22"/>
  <c r="AP20" i="22"/>
  <c r="AQ20" i="22"/>
  <c r="AR20" i="22"/>
  <c r="AS20" i="22"/>
  <c r="AT20" i="22"/>
  <c r="AU20" i="22"/>
  <c r="AV20" i="22"/>
  <c r="F21" i="22"/>
  <c r="G21" i="22"/>
  <c r="H21" i="22"/>
  <c r="I21" i="22"/>
  <c r="J21" i="22"/>
  <c r="M21" i="22"/>
  <c r="N21" i="22"/>
  <c r="O21" i="22"/>
  <c r="P21" i="22"/>
  <c r="Q21" i="22"/>
  <c r="R21" i="22"/>
  <c r="S21" i="22"/>
  <c r="T21" i="22"/>
  <c r="U21" i="22"/>
  <c r="V21" i="22"/>
  <c r="W21" i="22"/>
  <c r="X21" i="22"/>
  <c r="Y21" i="22"/>
  <c r="Z21" i="22"/>
  <c r="AA21" i="22"/>
  <c r="AB21" i="22"/>
  <c r="AC21" i="22"/>
  <c r="AD21" i="22"/>
  <c r="AE21" i="22"/>
  <c r="AF21" i="22"/>
  <c r="AG21" i="22"/>
  <c r="AH21" i="22"/>
  <c r="AI21" i="22"/>
  <c r="AJ21" i="22"/>
  <c r="AK21" i="22"/>
  <c r="AL21" i="22"/>
  <c r="AM21" i="22"/>
  <c r="AN21" i="22"/>
  <c r="AO21" i="22"/>
  <c r="AP21" i="22"/>
  <c r="AQ21" i="22"/>
  <c r="AR21" i="22"/>
  <c r="AS21" i="22"/>
  <c r="AT21" i="22"/>
  <c r="AU21" i="22"/>
  <c r="AV21" i="22"/>
  <c r="F22" i="22"/>
  <c r="G22" i="22"/>
  <c r="H22" i="22"/>
  <c r="I22" i="22"/>
  <c r="J22" i="22"/>
  <c r="M22" i="22"/>
  <c r="N22" i="22"/>
  <c r="O22" i="22"/>
  <c r="P22" i="22"/>
  <c r="Q22" i="22"/>
  <c r="R22" i="22"/>
  <c r="S22" i="22"/>
  <c r="T22" i="22"/>
  <c r="U22" i="22"/>
  <c r="V22" i="22"/>
  <c r="W22" i="22"/>
  <c r="X22" i="22"/>
  <c r="Y22" i="22"/>
  <c r="Z22" i="22"/>
  <c r="AA22" i="22"/>
  <c r="AB22" i="22"/>
  <c r="AC22" i="22"/>
  <c r="AD22" i="22"/>
  <c r="AE22" i="22"/>
  <c r="AF22" i="22"/>
  <c r="AG22" i="22"/>
  <c r="AH22" i="22"/>
  <c r="AI22" i="22"/>
  <c r="AJ22" i="22"/>
  <c r="AK22" i="22"/>
  <c r="AL22" i="22"/>
  <c r="AM22" i="22"/>
  <c r="AN22" i="22"/>
  <c r="AO22" i="22"/>
  <c r="AP22" i="22"/>
  <c r="AQ22" i="22"/>
  <c r="AR22" i="22"/>
  <c r="AS22" i="22"/>
  <c r="AT22" i="22"/>
  <c r="AU22" i="22"/>
  <c r="AV22" i="22"/>
  <c r="F23" i="22"/>
  <c r="G23" i="22"/>
  <c r="H23" i="22"/>
  <c r="I23" i="22"/>
  <c r="J23" i="22"/>
  <c r="M23" i="22"/>
  <c r="N23" i="22"/>
  <c r="O23" i="22"/>
  <c r="P23" i="22"/>
  <c r="Q23" i="22"/>
  <c r="R23" i="22"/>
  <c r="S23" i="22"/>
  <c r="T23" i="22"/>
  <c r="U23" i="22"/>
  <c r="V23" i="22"/>
  <c r="W23" i="22"/>
  <c r="X23" i="22"/>
  <c r="Y23" i="22"/>
  <c r="Z23" i="22"/>
  <c r="AA23" i="22"/>
  <c r="AB23" i="22"/>
  <c r="AC23" i="22"/>
  <c r="AD23" i="22"/>
  <c r="AE23" i="22"/>
  <c r="AF23" i="22"/>
  <c r="AG23" i="22"/>
  <c r="AH23" i="22"/>
  <c r="AI23" i="22"/>
  <c r="AJ23" i="22"/>
  <c r="AK23" i="22"/>
  <c r="AL23" i="22"/>
  <c r="AM23" i="22"/>
  <c r="AN23" i="22"/>
  <c r="AO23" i="22"/>
  <c r="AP23" i="22"/>
  <c r="AQ23" i="22"/>
  <c r="AR23" i="22"/>
  <c r="AS23" i="22"/>
  <c r="AT23" i="22"/>
  <c r="AU23" i="22"/>
  <c r="AV23" i="22"/>
  <c r="M15" i="22"/>
  <c r="N15" i="22"/>
  <c r="O15" i="22"/>
  <c r="P15" i="22"/>
  <c r="Q15" i="22"/>
  <c r="R15" i="22"/>
  <c r="S15" i="22"/>
  <c r="T15" i="22"/>
  <c r="U15" i="22"/>
  <c r="V15" i="22"/>
  <c r="W15" i="22"/>
  <c r="X15" i="22"/>
  <c r="Y15" i="22"/>
  <c r="Z15" i="22"/>
  <c r="AA15" i="22"/>
  <c r="AB15" i="22"/>
  <c r="AC15" i="22"/>
  <c r="AD15" i="22"/>
  <c r="AE15" i="22"/>
  <c r="AF15" i="22"/>
  <c r="AG15" i="22"/>
  <c r="AH15" i="22"/>
  <c r="AI15" i="22"/>
  <c r="AJ15" i="22"/>
  <c r="AK15" i="22"/>
  <c r="AL15" i="22"/>
  <c r="AM15" i="22"/>
  <c r="AN15" i="22"/>
  <c r="AO15" i="22"/>
  <c r="AP15" i="22"/>
  <c r="AQ15" i="22"/>
  <c r="AR15" i="22"/>
  <c r="AS15" i="22"/>
  <c r="AT15" i="22"/>
  <c r="AU15" i="22"/>
  <c r="F60" i="20"/>
  <c r="G60" i="20"/>
  <c r="H60" i="20"/>
  <c r="I60" i="20"/>
  <c r="J60" i="20"/>
  <c r="K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F61" i="20"/>
  <c r="G61" i="20"/>
  <c r="H61" i="20"/>
  <c r="I61" i="20"/>
  <c r="J61" i="20"/>
  <c r="K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F62" i="20"/>
  <c r="G62" i="20"/>
  <c r="H62" i="20"/>
  <c r="I62" i="20"/>
  <c r="J62" i="20"/>
  <c r="K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F63" i="20"/>
  <c r="G63" i="20"/>
  <c r="H63" i="20"/>
  <c r="I63" i="20"/>
  <c r="J63" i="20"/>
  <c r="K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F64" i="20"/>
  <c r="G64" i="20"/>
  <c r="H64" i="20"/>
  <c r="I64" i="20"/>
  <c r="J64" i="20"/>
  <c r="K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F65" i="20"/>
  <c r="G65" i="20"/>
  <c r="H65" i="20"/>
  <c r="I65" i="20"/>
  <c r="J65" i="20"/>
  <c r="K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G66" i="20"/>
  <c r="H66" i="20"/>
  <c r="I66" i="20"/>
  <c r="J66" i="20"/>
  <c r="K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G67" i="20"/>
  <c r="H67" i="20"/>
  <c r="I67" i="20"/>
  <c r="J67" i="20"/>
  <c r="K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G59" i="20"/>
  <c r="H59" i="20"/>
  <c r="I59" i="20"/>
  <c r="J59" i="20"/>
  <c r="K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F59" i="20"/>
  <c r="F58" i="20"/>
  <c r="G58" i="20"/>
  <c r="H58" i="20"/>
  <c r="I58" i="20"/>
  <c r="J58" i="20"/>
  <c r="K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F51" i="20"/>
  <c r="G51" i="20"/>
  <c r="H51" i="20"/>
  <c r="I51" i="20"/>
  <c r="J51" i="20"/>
  <c r="K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F52" i="20"/>
  <c r="G52" i="20"/>
  <c r="H52" i="20"/>
  <c r="I52" i="20"/>
  <c r="J52" i="20"/>
  <c r="K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F53" i="20"/>
  <c r="G53" i="20"/>
  <c r="H53" i="20"/>
  <c r="I53" i="20"/>
  <c r="J53" i="20"/>
  <c r="K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F54" i="20"/>
  <c r="G54" i="20"/>
  <c r="H54" i="20"/>
  <c r="I54" i="20"/>
  <c r="J54" i="20"/>
  <c r="K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F55" i="20"/>
  <c r="G55" i="20"/>
  <c r="H55" i="20"/>
  <c r="I55" i="20"/>
  <c r="J55" i="20"/>
  <c r="K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F56" i="20"/>
  <c r="G56" i="20"/>
  <c r="H56" i="20"/>
  <c r="I56" i="20"/>
  <c r="J56" i="20"/>
  <c r="K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F57" i="20"/>
  <c r="G57" i="20"/>
  <c r="H57" i="20"/>
  <c r="I57" i="20"/>
  <c r="J57" i="20"/>
  <c r="K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G50" i="20"/>
  <c r="H50" i="20"/>
  <c r="I50" i="20"/>
  <c r="J50" i="20"/>
  <c r="K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F50" i="20"/>
  <c r="F42" i="20"/>
  <c r="G42" i="20"/>
  <c r="H42" i="20"/>
  <c r="I42" i="20"/>
  <c r="J42" i="20"/>
  <c r="K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F43" i="20"/>
  <c r="G43" i="20"/>
  <c r="H43" i="20"/>
  <c r="I43" i="20"/>
  <c r="J43" i="20"/>
  <c r="K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F44" i="20"/>
  <c r="G44" i="20"/>
  <c r="H44" i="20"/>
  <c r="I44" i="20"/>
  <c r="J44" i="20"/>
  <c r="K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F45" i="20"/>
  <c r="G45" i="20"/>
  <c r="H45" i="20"/>
  <c r="I45" i="20"/>
  <c r="J45" i="20"/>
  <c r="K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F46" i="20"/>
  <c r="G46" i="20"/>
  <c r="H46" i="20"/>
  <c r="I46" i="20"/>
  <c r="J46" i="20"/>
  <c r="K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F47" i="20"/>
  <c r="G47" i="20"/>
  <c r="H47" i="20"/>
  <c r="I47" i="20"/>
  <c r="J47" i="20"/>
  <c r="K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F48" i="20"/>
  <c r="G48" i="20"/>
  <c r="H48" i="20"/>
  <c r="I48" i="20"/>
  <c r="J48" i="20"/>
  <c r="K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F49" i="20"/>
  <c r="G49" i="20"/>
  <c r="H49" i="20"/>
  <c r="I49" i="20"/>
  <c r="J49" i="20"/>
  <c r="K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G41" i="20"/>
  <c r="H41" i="20"/>
  <c r="I41" i="20"/>
  <c r="J41" i="20"/>
  <c r="K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F41" i="20"/>
  <c r="BV30" i="20"/>
  <c r="BW30" i="20"/>
  <c r="BX30" i="20"/>
  <c r="BY30" i="20"/>
  <c r="BZ30" i="20"/>
  <c r="CB30" i="20"/>
  <c r="CC30" i="20"/>
  <c r="CD30" i="20"/>
  <c r="CE30" i="20"/>
  <c r="CF30" i="20"/>
  <c r="CG30" i="20"/>
  <c r="CH30" i="20"/>
  <c r="CI30" i="20"/>
  <c r="CJ30" i="20"/>
  <c r="BI30" i="20"/>
  <c r="BU30" i="20"/>
  <c r="F34" i="20"/>
  <c r="F32" i="20"/>
  <c r="G32" i="20"/>
  <c r="H32" i="20"/>
  <c r="I32" i="20"/>
  <c r="J32" i="20"/>
  <c r="K32" i="20"/>
  <c r="M32" i="20"/>
  <c r="N32" i="20"/>
  <c r="O32" i="20"/>
  <c r="P32" i="20"/>
  <c r="Q32" i="20"/>
  <c r="R32" i="20"/>
  <c r="S32" i="20"/>
  <c r="T32" i="20"/>
  <c r="U32" i="20"/>
  <c r="V32" i="20"/>
  <c r="W32" i="20"/>
  <c r="X32" i="20"/>
  <c r="Y32" i="20"/>
  <c r="Z32" i="20"/>
  <c r="AA32" i="20"/>
  <c r="AB32" i="20"/>
  <c r="AC32" i="20"/>
  <c r="AD32" i="20"/>
  <c r="AE32" i="20"/>
  <c r="AF32" i="20"/>
  <c r="AG32" i="20"/>
  <c r="AH32" i="20"/>
  <c r="AI32" i="20"/>
  <c r="AJ32" i="20"/>
  <c r="AK32" i="20"/>
  <c r="AL32" i="20"/>
  <c r="AM32" i="20"/>
  <c r="AN32" i="20"/>
  <c r="AO32" i="20"/>
  <c r="AP32" i="20"/>
  <c r="AQ32" i="20"/>
  <c r="AR32" i="20"/>
  <c r="AS32" i="20"/>
  <c r="AT32" i="20"/>
  <c r="AU32" i="20"/>
  <c r="F33" i="20"/>
  <c r="G33" i="20"/>
  <c r="I33" i="20"/>
  <c r="J33" i="20"/>
  <c r="K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G34" i="20"/>
  <c r="H34" i="20"/>
  <c r="I34" i="20"/>
  <c r="J34" i="20"/>
  <c r="K34" i="20"/>
  <c r="M34" i="20"/>
  <c r="N34" i="20"/>
  <c r="O34" i="20"/>
  <c r="P34" i="20"/>
  <c r="Q34" i="20"/>
  <c r="R34" i="20"/>
  <c r="S34" i="20"/>
  <c r="T34" i="20"/>
  <c r="U34" i="20"/>
  <c r="V34" i="20"/>
  <c r="W34" i="20"/>
  <c r="X34" i="20"/>
  <c r="Y34" i="20"/>
  <c r="Z34" i="20"/>
  <c r="AA34" i="20"/>
  <c r="AB34" i="20"/>
  <c r="AC34" i="20"/>
  <c r="AD34" i="20"/>
  <c r="AE34" i="20"/>
  <c r="AF34" i="20"/>
  <c r="AG34" i="20"/>
  <c r="AH34" i="20"/>
  <c r="AI34" i="20"/>
  <c r="AJ34" i="20"/>
  <c r="AK34" i="20"/>
  <c r="AL34" i="20"/>
  <c r="AM34" i="20"/>
  <c r="AN34" i="20"/>
  <c r="AO34" i="20"/>
  <c r="AP34" i="20"/>
  <c r="AQ34" i="20"/>
  <c r="AR34" i="20"/>
  <c r="AS34" i="20"/>
  <c r="AT34" i="20"/>
  <c r="AU34" i="20"/>
  <c r="F35" i="20"/>
  <c r="G35" i="20"/>
  <c r="H35" i="20"/>
  <c r="I35" i="20"/>
  <c r="J35" i="20"/>
  <c r="K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F36" i="20"/>
  <c r="G36" i="20"/>
  <c r="H36" i="20"/>
  <c r="I36" i="20"/>
  <c r="J36" i="20"/>
  <c r="K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F37" i="20"/>
  <c r="G37" i="20"/>
  <c r="H37" i="20"/>
  <c r="I37" i="20"/>
  <c r="J37" i="20"/>
  <c r="K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F38" i="20"/>
  <c r="G38" i="20"/>
  <c r="H38" i="20"/>
  <c r="I38" i="20"/>
  <c r="J38" i="20"/>
  <c r="K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F39" i="20"/>
  <c r="H39" i="20"/>
  <c r="I39" i="20"/>
  <c r="J39" i="20"/>
  <c r="K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H31" i="20"/>
  <c r="I31" i="20"/>
  <c r="J31" i="20"/>
  <c r="K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BF30" i="20"/>
  <c r="BG30" i="20"/>
  <c r="BH30" i="20"/>
  <c r="BJ30" i="20"/>
  <c r="BL30" i="20"/>
  <c r="BM30" i="20"/>
  <c r="BN30" i="20"/>
  <c r="BO30" i="20"/>
  <c r="BP30" i="20"/>
  <c r="BQ30" i="20"/>
  <c r="BR30" i="20"/>
  <c r="BS30" i="20"/>
  <c r="BT30" i="20"/>
  <c r="BE30" i="20"/>
  <c r="AZ30" i="20"/>
  <c r="H30" i="20"/>
  <c r="I30" i="20"/>
  <c r="J30" i="20"/>
  <c r="K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9" i="20" l="1"/>
  <c r="AV33" i="20"/>
  <c r="AV38" i="20"/>
  <c r="AV31" i="20"/>
  <c r="AV35" i="20"/>
  <c r="AV32" i="20"/>
  <c r="AV37" i="20"/>
  <c r="AV34" i="20"/>
  <c r="AV36" i="20"/>
  <c r="AV41" i="20" l="1"/>
  <c r="AX28" i="20"/>
  <c r="AV28" i="20"/>
  <c r="AX27" i="20" l="1"/>
  <c r="AV27" i="20"/>
  <c r="AX26" i="20"/>
  <c r="AV26" i="20"/>
  <c r="AV24" i="22" l="1"/>
  <c r="AV50" i="20"/>
  <c r="AV42" i="20"/>
  <c r="AV36" i="22"/>
  <c r="AV62" i="20"/>
  <c r="AV46" i="20"/>
  <c r="AX25" i="20"/>
  <c r="AX29" i="20"/>
  <c r="AV43" i="20" l="1"/>
  <c r="AV29" i="22"/>
  <c r="AV55" i="20"/>
  <c r="AV25" i="20"/>
  <c r="AV47" i="20" l="1"/>
  <c r="AV48" i="20"/>
  <c r="AV49" i="20"/>
  <c r="AV29" i="20"/>
  <c r="AV4" i="22" s="1"/>
  <c r="AV14" i="22" s="1"/>
  <c r="AV44" i="20"/>
  <c r="AV45" i="20"/>
  <c r="AV30" i="20" l="1"/>
  <c r="CQ9" i="20" l="1"/>
  <c r="CQ10" i="20" l="1"/>
</calcChain>
</file>

<file path=xl/comments1.xml><?xml version="1.0" encoding="utf-8"?>
<comments xmlns="http://schemas.openxmlformats.org/spreadsheetml/2006/main">
  <authors>
    <author>Gabriela Jitaru</author>
  </authors>
  <commentList>
    <comment ref="D4" authorId="0" shapeId="0">
      <text>
        <r>
          <rPr>
            <sz val="8"/>
            <color indexed="81"/>
            <rFont val="Tahoma"/>
            <family val="2"/>
          </rPr>
          <t>Se alege din lista derulantă, funcţia corespunzătoare cadrului didactic sau de cercetare menţionat pe rândul respectiv:
- Profesor
- Conferenţiar
- Lector/Şef de lucrări (SL)
- Asistent
- Preparator
- Cercetător ştiinţific I (CS I)
- Cercetător ştiinţific II (CS II)
- Cercetător ştiinţific III (CS III)
- Cercetător 
- Asistent de cercetare</t>
        </r>
      </text>
    </comment>
    <comment ref="E4" authorId="0" shapeId="0">
      <text>
        <r>
          <rPr>
            <sz val="8"/>
            <color indexed="81"/>
            <rFont val="Times New Roman"/>
            <family val="1"/>
          </rPr>
          <t xml:space="preserve">Se completează cu valori de la 1 la 3, astfel:
1 - Personal titular cu funcţia de bază în universitate </t>
        </r>
        <r>
          <rPr>
            <sz val="7"/>
            <color indexed="81"/>
            <rFont val="Times New Roman"/>
            <family val="1"/>
          </rPr>
          <t>(personal didactic care ocupă o funcţie didactică în universitate, obţinută prin concurs, pe o perioadă nedeterminată, în condiţiile legii; se raportează numai salariaţii care au optat pentru funcţia de bază în universitate ca loc de muncă principal)</t>
        </r>
        <r>
          <rPr>
            <sz val="8"/>
            <color indexed="81"/>
            <rFont val="Times New Roman"/>
            <family val="1"/>
          </rPr>
          <t xml:space="preserve">.
2 - Personal titular fără funcţia de bază în universitate </t>
        </r>
        <r>
          <rPr>
            <sz val="7"/>
            <color indexed="81"/>
            <rFont val="Times New Roman"/>
            <family val="1"/>
          </rPr>
          <t>(personal didactic care ocupă o funcţie de bază în altă instituţie)</t>
        </r>
        <r>
          <rPr>
            <sz val="8"/>
            <color indexed="81"/>
            <rFont val="Times New Roman"/>
            <family val="1"/>
          </rPr>
          <t xml:space="preserve">
3 - Personal angajat în condiţiile art. 202 alin. (3) - (5) din Legea nr. 199/2023 (cu normă întreagă, cu un contract pe perioadă determinată  valid în perioada de raportare)</t>
        </r>
      </text>
    </comment>
  </commentList>
</comments>
</file>

<file path=xl/comments2.xml><?xml version="1.0" encoding="utf-8"?>
<comments xmlns="http://schemas.openxmlformats.org/spreadsheetml/2006/main">
  <authors>
    <author>Gabriela Jitaru</author>
  </authors>
  <commentList>
    <comment ref="C1" authorId="0" shapeId="0">
      <text>
        <r>
          <rPr>
            <b/>
            <sz val="8"/>
            <color indexed="81"/>
            <rFont val="Times New Roman"/>
            <family val="1"/>
          </rPr>
          <t>IMPORTANT!</t>
        </r>
        <r>
          <rPr>
            <sz val="8"/>
            <color indexed="81"/>
            <rFont val="Times New Roman"/>
            <family val="1"/>
          </rPr>
          <t xml:space="preserve"> Vă rugăm să completați doar valoarea "1", pentru ramurile de ştiinţă  în care există programe de studii la nivel de universitate. 
</t>
        </r>
      </text>
    </comment>
  </commentList>
</comments>
</file>

<file path=xl/comments3.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<sst xmlns="http://schemas.openxmlformats.org/spreadsheetml/2006/main" count="680" uniqueCount="246">
  <si>
    <t>Total</t>
  </si>
  <si>
    <t>A</t>
  </si>
  <si>
    <t>B</t>
  </si>
  <si>
    <t>C</t>
  </si>
  <si>
    <t>Nature/
Science</t>
  </si>
  <si>
    <t>Nr. 
Crt.</t>
  </si>
  <si>
    <t>Triadice</t>
  </si>
  <si>
    <t>Naţionale</t>
  </si>
  <si>
    <t>D</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</si>
  <si>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</si>
  <si>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</si>
  <si>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</si>
  <si>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</si>
  <si>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</si>
  <si>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</si>
  <si>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</si>
  <si>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</si>
  <si>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</si>
  <si>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</si>
  <si>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</si>
  <si>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</si>
  <si>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</si>
  <si>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</si>
  <si>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</si>
  <si>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</si>
  <si>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</si>
  <si>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</si>
  <si>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</si>
  <si>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</si>
  <si>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</si>
  <si>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</si>
  <si>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</si>
  <si>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</si>
  <si>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</si>
  <si>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</si>
  <si>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</si>
  <si>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</si>
  <si>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</si>
  <si>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</si>
  <si>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Indicativ criteriu CNATDCU neindeplinit</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</si>
  <si>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</si>
  <si>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</si>
  <si>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</si>
  <si>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</si>
  <si>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</si>
  <si>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</si>
  <si>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</si>
  <si>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</si>
  <si>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</si>
  <si>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</si>
  <si>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</si>
  <si>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Muzică (fără Interpretare muzicală)</t>
  </si>
  <si>
    <t>Muzică (doar Interpretare muzicală)</t>
  </si>
  <si>
    <t>Ramura de ştiinţă (RS)</t>
  </si>
  <si>
    <t>Funcţie cadru didactic sau cercetare</t>
  </si>
  <si>
    <t>Personnal didactic</t>
  </si>
  <si>
    <t>Profesor</t>
  </si>
  <si>
    <t>Asistent</t>
  </si>
  <si>
    <t>Personal cu norma de cercetare</t>
  </si>
  <si>
    <t>Conferenţiar</t>
  </si>
  <si>
    <t>Lector/Şef de lucrări</t>
  </si>
  <si>
    <t>Cercetător ştiinţific I</t>
  </si>
  <si>
    <t>Cercetător ştiinţific II</t>
  </si>
  <si>
    <t>Cercetător ştiinţific III</t>
  </si>
  <si>
    <t xml:space="preserve">Cercetător </t>
  </si>
  <si>
    <t>Asistent de cercetare</t>
  </si>
  <si>
    <t>E</t>
  </si>
  <si>
    <t>Ramură de ştiinţă</t>
  </si>
  <si>
    <t>Raportare IC2.1</t>
  </si>
  <si>
    <t>Raportare IC2.2</t>
  </si>
  <si>
    <t>Raportare IC2.3</t>
  </si>
  <si>
    <t>Forma de angajare</t>
  </si>
  <si>
    <t>F</t>
  </si>
  <si>
    <t>cod_RS</t>
  </si>
  <si>
    <t>din care</t>
  </si>
  <si>
    <t>Criteriu CNATDCU neindeplinit</t>
  </si>
  <si>
    <t>Selectie_RS</t>
  </si>
  <si>
    <t>Punctaj total performanţă creaţie artistică</t>
  </si>
  <si>
    <t>Conferentiar</t>
  </si>
  <si>
    <t>Lector/SL</t>
  </si>
  <si>
    <t>CS III</t>
  </si>
  <si>
    <t>CS II</t>
  </si>
  <si>
    <t>CS I</t>
  </si>
  <si>
    <t>Asistent cercetare</t>
  </si>
  <si>
    <t>Punctaj total impact activitate sportivă</t>
  </si>
  <si>
    <t>Total general:</t>
  </si>
  <si>
    <t>Calitate conducator doctorat</t>
  </si>
  <si>
    <t>Indice Hirsch 
Google Scholar</t>
  </si>
  <si>
    <t>Indice Hirsch 
ISI Web of Science</t>
  </si>
  <si>
    <t>Indice Hirsch Scopus</t>
  </si>
  <si>
    <t>Domenii fundamentale</t>
  </si>
  <si>
    <t>Ştiinţa Sportului şi Educatiei Fizice</t>
  </si>
  <si>
    <t>Ştiinţele Sportului şi Educaţiei Fizice</t>
  </si>
  <si>
    <t>Cercetator</t>
  </si>
  <si>
    <t>Informatică</t>
  </si>
  <si>
    <t>Chimie</t>
  </si>
  <si>
    <t>Inginerie chimică</t>
  </si>
  <si>
    <t>Geografie</t>
  </si>
  <si>
    <t>Geologie</t>
  </si>
  <si>
    <t>Inginerie electrică</t>
  </si>
  <si>
    <t>Inginerie energetică</t>
  </si>
  <si>
    <t>Inginerie electronică şi telecomunicaţii</t>
  </si>
  <si>
    <t>Inginerie geologică</t>
  </si>
  <si>
    <t>Inginerie geodezică</t>
  </si>
  <si>
    <t>Mine, petrol şi gaze</t>
  </si>
  <si>
    <t>Inginerie aerospaţială</t>
  </si>
  <si>
    <t>Ingineria autovehiculelor</t>
  </si>
  <si>
    <t>Agronomie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</si>
  <si>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</si>
  <si>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</si>
  <si>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</si>
  <si>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</si>
  <si>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</si>
  <si>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</si>
  <si>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</si>
  <si>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</si>
  <si>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t>
  </si>
  <si>
    <t>Inginerie mecanică</t>
  </si>
  <si>
    <t>Inginerie industrială</t>
  </si>
  <si>
    <t>Ştiinţe inginereşti aplicate</t>
  </si>
  <si>
    <t>Arhitectură navală</t>
  </si>
  <si>
    <t>Mecatronică şi robotică</t>
  </si>
  <si>
    <t>Ingineria materialelor</t>
  </si>
  <si>
    <t>Ingineria mediului</t>
  </si>
  <si>
    <t>Inginerie şi management</t>
  </si>
  <si>
    <t>Inginerie genistică</t>
  </si>
  <si>
    <t>Inginerie de armament, rachete şi muniţii</t>
  </si>
  <si>
    <t>Medicină (sectorial, 6 ani)</t>
  </si>
  <si>
    <t>Medicină (sectorial, 4 ani)</t>
  </si>
  <si>
    <t>Medicină (general, 3 ani)</t>
  </si>
  <si>
    <t>Medicină dentară (sectorial, 6 ani)</t>
  </si>
  <si>
    <t>Medicină dentară (general, 3 ani)</t>
  </si>
  <si>
    <t>Farmacie (sectorial, 5 ani)</t>
  </si>
  <si>
    <t>Farmacie (general, 3 ani)</t>
  </si>
  <si>
    <t>Drept</t>
  </si>
  <si>
    <t>Relaţii internaţionale şi studii europene</t>
  </si>
  <si>
    <t>Administrarea afacerilor</t>
  </si>
  <si>
    <t>Contabilitate</t>
  </si>
  <si>
    <t>Economie</t>
  </si>
  <si>
    <t>Finanţe</t>
  </si>
  <si>
    <t>Management</t>
  </si>
  <si>
    <t>Marketing</t>
  </si>
  <si>
    <t>Economie şi afaceri internaţionale</t>
  </si>
  <si>
    <t>Psihologie</t>
  </si>
  <si>
    <t>Ştiinţe ale educaţiei</t>
  </si>
  <si>
    <t>Arhitectură</t>
  </si>
  <si>
    <t>Urbanism</t>
  </si>
  <si>
    <t>Arte vizuale</t>
  </si>
  <si>
    <t>Muzică (Interpretare muzicala)</t>
  </si>
  <si>
    <t>Muzică</t>
  </si>
  <si>
    <t>Ştiinţe economice</t>
  </si>
  <si>
    <t>Ştiinţa Sportului şi Educaţiei Fizice</t>
  </si>
  <si>
    <t>Domeniu fundamental (DF)</t>
  </si>
  <si>
    <t>cod_DS</t>
  </si>
  <si>
    <t>Domeniul de studiu (DS)</t>
  </si>
  <si>
    <t>Ştiinţa mediului (Geografie)</t>
  </si>
  <si>
    <t>Ştiinţa mediului (Geologie)</t>
  </si>
  <si>
    <t>cod_DS (CNATDCU)</t>
  </si>
  <si>
    <t>Lista personal didactic si de cercetare</t>
  </si>
  <si>
    <t>Contribuţie individuală brevete</t>
  </si>
  <si>
    <t>Contribuţie individuală articole</t>
  </si>
  <si>
    <t>Raportare IC2.3 - Contribuţie individuală</t>
  </si>
  <si>
    <t>Nr.citări creaţie artistică</t>
  </si>
  <si>
    <t>Anexa 1. Tabel instituţional privind normarea şi activitatea de cercetare a cadrelor didactice şi de cercetare titulare din universitate</t>
  </si>
  <si>
    <t>ISI Proceedings</t>
  </si>
  <si>
    <t>IEEE Proceedings</t>
  </si>
  <si>
    <t>Nr.articole</t>
  </si>
  <si>
    <t>Nr.brevete</t>
  </si>
  <si>
    <t>Se alege din lista derulantă, funcţia corespunzătoare cadrului didactic sau de cercetare menţionat pe rândul respectiv</t>
  </si>
  <si>
    <t>Se completează dacă are calitatea de conducator de doctorat: 1 - Da; 0 - Nu</t>
  </si>
  <si>
    <t xml:space="preserve">Ccod_DS (Domeniu studiu raportare CNATDCU) </t>
  </si>
  <si>
    <t>Domeniu studiu raportare CNATDCU</t>
  </si>
  <si>
    <t>Se va completa cu criteriului neîndeplinit (conform Fişei de verificare a îndeplinirii standardelor minimale CNATDCU).</t>
  </si>
  <si>
    <t>ISI Arts&amp;Humanities</t>
  </si>
  <si>
    <r>
      <t xml:space="preserve">Pentru fiecare cadru didactic, suma fracţiilor raportate pe ramură de ştiinţă, din norma de bază,  trebuie sa aibă </t>
    </r>
    <r>
      <rPr>
        <b/>
        <sz val="6"/>
        <rFont val="Times New Roman"/>
        <family val="1"/>
      </rPr>
      <t xml:space="preserve">valoarea "1". </t>
    </r>
  </si>
  <si>
    <t>Nature/Science</t>
  </si>
  <si>
    <t>ERIH Plus</t>
  </si>
  <si>
    <t>Se completează informațiile raportate în Anexa 4.1 sau în Anexa 4.2</t>
  </si>
  <si>
    <t>Se completează informațiile raportate în Anexa 5.1 sau în Anexa 5.2</t>
  </si>
  <si>
    <r>
      <t xml:space="preserve">câmp completat automat </t>
    </r>
    <r>
      <rPr>
        <sz val="6"/>
        <color rgb="FFFF0000"/>
        <rFont val="Times New Roman"/>
        <family val="1"/>
      </rPr>
      <t>pentru verificare</t>
    </r>
  </si>
  <si>
    <t>Fară dubluri</t>
  </si>
  <si>
    <t>Punctaj total performanţă sportivă</t>
  </si>
  <si>
    <r>
      <t xml:space="preserve">Punctaj CNATDCU </t>
    </r>
    <r>
      <rPr>
        <sz val="7"/>
        <color rgb="FFFF0000"/>
        <rFont val="Times New Roman"/>
        <family val="1"/>
      </rPr>
      <t>(doar pentru prof./conf. si echivalenti)</t>
    </r>
  </si>
  <si>
    <r>
      <t xml:space="preserve">În situaţia în care un cadru didactic nu realizează unul dintre criteriile obligatorii stabilite de CNATDCU, se va marca printr-un </t>
    </r>
    <r>
      <rPr>
        <b/>
        <sz val="6"/>
        <rFont val="Times New Roman"/>
        <family val="1"/>
      </rPr>
      <t>"1".</t>
    </r>
  </si>
  <si>
    <t>ISI Emerging Sources Citation Index</t>
  </si>
  <si>
    <t>Inginerie civila si instalatii (Inginerie civila)</t>
  </si>
  <si>
    <t>Inginerie civila si instalatii (Ingineria instalatiilor)</t>
  </si>
  <si>
    <t>Inginerie navala si navigatie</t>
  </si>
  <si>
    <t>Sociologie (Asistenta Sociala)</t>
  </si>
  <si>
    <t>Cibernetica, statistica si informatica economica</t>
  </si>
  <si>
    <t>Filologie (Limba si literatura)</t>
  </si>
  <si>
    <t>Filologie (Limbi moderne aplicate)</t>
  </si>
  <si>
    <t>Istorie (Studiul patrimoniului)</t>
  </si>
  <si>
    <t>Istoria si teoria artei</t>
  </si>
  <si>
    <t>Stiinta sportului si educatiei fizice (Educatie fizica si sport)</t>
  </si>
  <si>
    <t>Stiinta sportului si educatiei fizice (Kinetoterapie)</t>
  </si>
  <si>
    <t>Internaţionale</t>
  </si>
  <si>
    <t>Europene</t>
  </si>
  <si>
    <t>În această secțiune se vor completa informațiile raportate de fiecare CD și C în Anexa 5. Fișa individuală de articole și brevete, din rândul "Total general (nr.articole / nr.brevete)"</t>
  </si>
  <si>
    <t>În această secțiune se vor completa informațiile raportate de fiecare CD și C in Anexa 5. Fișa individuală de articole și brevete, din rândul "Total contribuţie individuală (articole / brevete)"</t>
  </si>
  <si>
    <r>
      <t xml:space="preserve">Se va completa punctajul final din fișa individuală CNATDCU
</t>
    </r>
    <r>
      <rPr>
        <b/>
        <sz val="5.5"/>
        <color rgb="FFFF0000"/>
        <rFont val="Times New Roman"/>
        <family val="1"/>
      </rPr>
      <t xml:space="preserve">Se va raporta punctajul ca numar intreg, fără zecimale (cu excepția domeniilor menționate în </t>
    </r>
    <r>
      <rPr>
        <b/>
        <i/>
        <sz val="5.5"/>
        <color rgb="FFFF0000"/>
        <rFont val="Times New Roman"/>
        <family val="1"/>
      </rPr>
      <t>Anexa 3 - Centralizator privind standardele minimale CNATDCU</t>
    </r>
    <r>
      <rPr>
        <b/>
        <sz val="5.5"/>
        <color rgb="FFFF0000"/>
        <rFont val="Times New Roman"/>
        <family val="1"/>
      </rPr>
      <t>)</t>
    </r>
  </si>
  <si>
    <r>
      <rPr>
        <b/>
        <sz val="8"/>
        <rFont val="Times New Roman"/>
        <family val="1"/>
      </rPr>
      <t xml:space="preserve">IMPORTANT! </t>
    </r>
    <r>
      <rPr>
        <sz val="8"/>
        <rFont val="Times New Roman"/>
        <family val="1"/>
      </rPr>
      <t>Vă rugăm să completați în prima fază, în sheet-ul "Ramuri-Ştiinţă", valoarea "1" în col.C, pentru ramurile de ştiinţă  în care există programe de studii la nivel de universitate. 
În cazul personalului didactic care predă la programe aparţinând mai multor ramuri de ştiinţă, se raportează fracţionat, în funcţie de ponderea activităţilor aferente programelor respective în postul de bază din statul de funcţii  (maximum două zecimale, exemplu: jumătate de norma = 0,50), suma fracţiilor pentru un cadru didactic având valoarea 1 (col.</t>
    </r>
    <r>
      <rPr>
        <i/>
        <sz val="8"/>
        <rFont val="Times New Roman"/>
        <family val="1"/>
      </rPr>
      <t>Total</t>
    </r>
    <r>
      <rPr>
        <sz val="8"/>
        <rFont val="Times New Roman"/>
        <family val="1"/>
      </rPr>
      <t xml:space="preserve">).
</t>
    </r>
    <r>
      <rPr>
        <b/>
        <sz val="8"/>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</si>
  <si>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t>Universitatea:</t>
  </si>
  <si>
    <t>Personal didactic angajat cu normă întreagă (pe perioadă determinată)</t>
  </si>
  <si>
    <t>Personal didactic titular (fără funcția de bază în universitate)</t>
  </si>
  <si>
    <t>Personal didactic titular (cu funcția de bază în universitate)</t>
  </si>
  <si>
    <t>verificare</t>
  </si>
  <si>
    <t>Se copletează cu valori de la 1 la 3, astfel:
1 - Personal titular cu funcţia de bază în universitate; 2 - Personal titular fără funcţia de bază în universitate; 3 - Personal angajat cu normă întreagă (contract pe perioadă determinată)</t>
  </si>
  <si>
    <t>Personal didactic/de cercetare angajat cu normă întreagă (pe perioadă determinată)</t>
  </si>
  <si>
    <t>Personal didactic/de cercetare titular (fără funcția de bază în universitate)</t>
  </si>
  <si>
    <t>Personal didactic/de cercetare titular (cu funcția de bază în universitate)</t>
  </si>
  <si>
    <t>ISI Q1</t>
  </si>
  <si>
    <t>ISI Q2</t>
  </si>
  <si>
    <t>ISI Q3</t>
  </si>
  <si>
    <t>ISI Q4</t>
  </si>
  <si>
    <t>Date de identificare cadru didactic si de cercetare (CD si C)</t>
  </si>
  <si>
    <t>HG_val.extrema</t>
  </si>
  <si>
    <t>HWoK_val.extrema</t>
  </si>
  <si>
    <t>HS_val.extrema</t>
  </si>
  <si>
    <t>Pctj.CNATDCU_val.extrema (prof)</t>
  </si>
  <si>
    <t>Pctj.CNATDCU_val.extrema (conf)</t>
  </si>
  <si>
    <t>Valori raportate care necesita validare si asumare universitate 
(punctaj CNATDCU și Indici Hirsch)</t>
  </si>
  <si>
    <t>punctaj CNATDCU</t>
  </si>
  <si>
    <t>Necesita validare
(daca val=1)</t>
  </si>
  <si>
    <t>Asumare universitate</t>
  </si>
  <si>
    <t>valoarea 1 semnaleaza posibila valoare extreme, care necesita validare (verificare si asumare)</t>
  </si>
  <si>
    <t>Ştiinţe aplicate</t>
  </si>
  <si>
    <t>3?</t>
  </si>
  <si>
    <t>=VLOOKUP($F88;'[Anexa1_2023-act_transparentizare.xlsb]verif_extr'!$A$3:$AR$80;G$90;FALSE)</t>
  </si>
  <si>
    <t xml:space="preserve">Nume și prenume cadru didactic
</t>
  </si>
  <si>
    <t>(Informațiile din acest câmp nu vor fi transmise către CNFIS-MEC. Acestea pot fi utilizate pentru centralizarea și identificare cadrelor didactice la nivel de universitate.)</t>
  </si>
  <si>
    <t>Cod unic identificare CD si C (CNP)</t>
  </si>
  <si>
    <t>Câmp obligatoriu la nivel de universitate (va fi folosit și pentru viitoare verificări /raportări), la care va face referire si echipa MEC și CNFIS/UEFISCDI în etapa de verificare/validare a datelor</t>
  </si>
  <si>
    <r>
      <rPr>
        <b/>
        <sz val="8.5"/>
        <color theme="1"/>
        <rFont val="Times New Roman"/>
        <family val="1"/>
      </rPr>
      <t>IMPORTANT!</t>
    </r>
    <r>
      <rPr>
        <sz val="8.5"/>
        <color theme="1"/>
        <rFont val="Times New Roman"/>
        <family val="1"/>
        <charset val="238"/>
      </rPr>
      <t xml:space="preserve"> Completarea coloanelor de la 42 la 80 se face pe baza fişelor individuale pentru fiecare cadru didactic în parte şi categoria de informaţie solicitată (col.42-45, conform </t>
    </r>
    <r>
      <rPr>
        <i/>
        <sz val="8.5"/>
        <color theme="1"/>
        <rFont val="Times New Roman"/>
        <family val="1"/>
      </rPr>
      <t>Fişei de verificare a îndeplinirii standardelor minimale CNATDCU</t>
    </r>
    <r>
      <rPr>
        <sz val="8.5"/>
        <color theme="1"/>
        <rFont val="Times New Roman"/>
        <family val="1"/>
        <charset val="238"/>
      </rPr>
      <t xml:space="preserve">; col.46-48, conform documentelor pdf, cuprinzând indicii Hirsch calculaţi din platformele Google Scholar, Web of Science, respectiv Scopus; col.49, conform fişei individuale pentru impactul creaţiei artistice -v.Anexa4.1; col.50, conform fişei individuale pentru impactul performanţei sportive - v.Anexa 4.2; col.51-64, conform Fişei individuale de articole şi brevete - v.Anexa 5; col.65, conform Fişei individuale pentru performanţa creaţiei artistice - v.Anexa 5.1; col.66, conform Fişei individuale pentru performanţa sportivă - v.Anexa 5.2; col.67-80, conform Fişei individuale de articole şi brevete - v.Anexa 5).
</t>
    </r>
    <r>
      <rPr>
        <b/>
        <sz val="8.5"/>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</si>
  <si>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t>Pentru fiecare CD si C se introduce codul domeniului de studiu (de la 1 la 78, respectiv: 411,412,431,441,721,751,801 după caz), corespunzător domeniului pentru care s-a raportat fişa de verificare CNATCDU (codul este corespunzător nr.din col.A, cod_DS (CNATDCU), din sheet-ul Domenii-CNATDCU).</t>
  </si>
  <si>
    <r>
      <rPr>
        <sz val="6"/>
        <color theme="1"/>
        <rFont val="Tw Cen MT"/>
        <family val="2"/>
      </rPr>
      <t>Se raportează valoarea indicelui Hirsch</t>
    </r>
    <r>
      <rPr>
        <b/>
        <sz val="6"/>
        <color theme="1"/>
        <rFont val="Tw Cen MT"/>
        <family val="2"/>
      </rPr>
      <t xml:space="preserve"> în toate cele trei baze de date </t>
    </r>
    <r>
      <rPr>
        <sz val="6"/>
        <color theme="1"/>
        <rFont val="Tw Cen MT"/>
        <family val="2"/>
      </rPr>
      <t>folosite pentru citări (Google Scholar, Web of Science şi Scopus) pentru toate cadrele didactice,</t>
    </r>
    <r>
      <rPr>
        <b/>
        <sz val="6"/>
        <color theme="1"/>
        <rFont val="Tw Cen MT"/>
        <family val="2"/>
      </rPr>
      <t xml:space="preserve"> indiferent de domeniul CNATDCU.</t>
    </r>
    <r>
      <rPr>
        <b/>
        <sz val="6"/>
        <color theme="1"/>
        <rFont val="Times New Roman"/>
        <family val="1"/>
      </rPr>
      <t xml:space="preserve"> </t>
    </r>
  </si>
  <si>
    <r>
      <t xml:space="preserve">NOTĂ: Se includ în tabel toate cadrele didactice şi de cercetare titulare </t>
    </r>
    <r>
      <rPr>
        <i/>
        <sz val="8"/>
        <rFont val="Times New Roman"/>
        <family val="1"/>
        <charset val="238"/>
      </rPr>
      <t>(inclusiv cadrele didactice angajate cu normă întreagă, cu un contract pe perioadă determinată conform art.202 din Legea nr. 99/2023, valid în perioada de raportare)</t>
    </r>
    <r>
      <rPr>
        <sz val="8"/>
        <rFont val="Times New Roman"/>
        <family val="1"/>
        <charset val="238"/>
      </rPr>
      <t xml:space="preserve">. Pentru facilitarea verificărilor interne recomandăm gruparea pe facultăţi, respectiv departamente. 
Fiecare cadru didactic sau de cercetare al universităţii (CD si C) se raportează pe un singur rând.
Completarea în câmpurile aferente col.D-F din tabel se realizează prin selectarea valorii corespunzatoare din lista predefinita în col.D, respectiv completarea cu numărul corespunzător valorii din listele predefinite în col.E și col.F.
</t>
    </r>
    <r>
      <rPr>
        <b/>
        <sz val="8"/>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r>
      <rPr>
        <sz val="8"/>
        <color rgb="FFC00000"/>
        <rFont val="Times New Roman"/>
        <family val="1"/>
      </rPr>
      <t xml:space="preserve">
</t>
    </r>
    <r>
      <rPr>
        <b/>
        <sz val="8"/>
        <color rgb="FFC00000"/>
        <rFont val="Times New Roman"/>
        <family val="1"/>
      </rPr>
      <t>IMPORTANT</t>
    </r>
    <r>
      <rPr>
        <sz val="8"/>
        <color rgb="FFC00000"/>
        <rFont val="Times New Roman"/>
        <family val="1"/>
      </rPr>
      <t>! În formatul Anexei care se va incarca în platforma, coloana B (nume și prenume cadru didactic) NU se raporteaza la nivel national. Formatul complet al Anexei trebuie să fie arhivat la nivelul instituției de învățământ superior, astfel încât MEC și CNFIS să poată verifica prin sondaj, în următoarea etapă, corectitudinea și acuratețea datelor incluse în aceasta.</t>
    </r>
  </si>
  <si>
    <t>Asumarea se face alegand textul din lista
(daca val.col.81=1)</t>
  </si>
  <si>
    <t>Asumarea se face alegand textul din lista
(daca val.col.83=1)</t>
  </si>
  <si>
    <t>Asumarea se face alegand textul din lista
(daca val.col.85=1)</t>
  </si>
  <si>
    <t>Asumarea se face alegand textul din lista
(daca val.col.87=1)</t>
  </si>
  <si>
    <t>Datele raportate pe coloana BB (Indice Hirsch Google Scholar) au fost verificate, sunt corecte și asumate la nivel de universitate.</t>
  </si>
  <si>
    <t>Datele raportate pe coloana BC (Indice Hirsch ISI Web of Science) au fost verificate, sunt corecte și asumate la nivel de universitate.</t>
  </si>
  <si>
    <t>Datele raportate pe coloana BD (Indice Hirsch Scopus) au fost verificate, sunt corecte și asumate la nivel de universitate.</t>
  </si>
  <si>
    <t>Datele raportate pe coloana AY (punctaj CNATDCU) au fost verificate, sunt corecte și asumate la nivel de universitate.</t>
  </si>
  <si>
    <t>Științe aplicate</t>
  </si>
</sst>
</file>

<file path=xl/styles.xml><?xml version="1.0" encoding="utf-8"?>
<styleSheet xmlns="http://schemas.openxmlformats.org/spreadsheetml/2006/main" xmlns:mc="http://schemas.openxmlformats.org/markup-compatibility/2006" xmlns:x14ac="http://schemas.microsoft.com/office/spreadsheetml/2009/9/ac" mc:Ignorable="x14ac">
  <fonts count="70">
    <font>
      <sz val="11"/>
      <color theme="1"/>
      <name val="Calibri"/>
      <family val="2"/>
      <scheme val="minor"/>
    </font>
    <font>
      <b/>
      <sz val="10"/>
      <name val="Times New Roman"/>
      <family val="1"/>
    </font>
    <font>
      <b/>
      <sz val="10"/>
      <name val="Times New Roman"/>
      <family val="1"/>
      <charset val="238"/>
    </font>
    <font>
      <sz val="9"/>
      <color indexed="81"/>
      <name val="Tahoma"/>
      <family val="2"/>
    </font>
    <font>
      <b/>
      <sz val="9"/>
      <name val="Times New Roman"/>
      <family val="1"/>
    </font>
    <font>
      <b/>
      <sz val="8"/>
      <name val="Times New Roman"/>
      <family val="1"/>
    </font>
    <font>
      <sz val="7"/>
      <name val="Times New Roman"/>
      <family val="1"/>
    </font>
    <font>
      <i/>
      <sz val="7"/>
      <name val="Times New Roman"/>
      <family val="1"/>
    </font>
    <font>
      <sz val="8"/>
      <name val="Times New Roman"/>
      <family val="1"/>
    </font>
    <font>
      <b/>
      <sz val="7"/>
      <name val="Times New Roman"/>
      <family val="1"/>
    </font>
    <font>
      <sz val="8"/>
      <color indexed="81"/>
      <name val="Times New Roman"/>
      <family val="1"/>
    </font>
    <font>
      <sz val="10"/>
      <name val="Times-R New"/>
      <family val="1"/>
    </font>
    <font>
      <sz val="8"/>
      <name val="Arial Narrow"/>
      <family val="2"/>
    </font>
    <font>
      <b/>
      <sz val="8"/>
      <color indexed="81"/>
      <name val="Times New Roman"/>
      <family val="1"/>
    </font>
    <font>
      <b/>
      <sz val="8"/>
      <name val="Arial Narrow"/>
      <family val="2"/>
    </font>
    <font>
      <sz val="8"/>
      <color indexed="81"/>
      <name val="Tahoma"/>
      <family val="2"/>
    </font>
    <font>
      <b/>
      <sz val="9"/>
      <name val="Arial Narrow"/>
      <family val="2"/>
    </font>
    <font>
      <sz val="9"/>
      <name val="Arial Narrow"/>
      <family val="2"/>
    </font>
    <font>
      <sz val="10"/>
      <name val="Arial Narrow"/>
      <family val="2"/>
    </font>
    <font>
      <sz val="10"/>
      <name val="Arial"/>
      <family val="2"/>
    </font>
    <font>
      <sz val="10"/>
      <name val="Arial"/>
      <family val="2"/>
      <charset val="238"/>
    </font>
    <font>
      <sz val="10"/>
      <name val="Arial"/>
      <family val="2"/>
    </font>
    <font>
      <sz val="11"/>
      <color indexed="8"/>
      <name val="Arial"/>
      <family val="2"/>
      <charset val="238"/>
    </font>
    <font>
      <b/>
      <sz val="9"/>
      <name val="Arial Narrow"/>
      <family val="2"/>
      <charset val="238"/>
    </font>
    <font>
      <sz val="9"/>
      <name val="Arial Narrow"/>
      <family val="2"/>
      <charset val="238"/>
    </font>
    <font>
      <sz val="11"/>
      <color theme="1"/>
      <name val="Calibri"/>
      <family val="2"/>
      <scheme val="minor"/>
    </font>
    <font>
      <sz val="11"/>
      <color theme="1"/>
      <name val="Calibri"/>
      <family val="2"/>
      <charset val="238"/>
      <scheme val="minor"/>
    </font>
    <font>
      <sz val="11"/>
      <color theme="1"/>
      <name val="Arial"/>
      <family val="2"/>
      <charset val="238"/>
    </font>
    <font>
      <sz val="11"/>
      <color theme="1"/>
      <name val="Times New Roman"/>
      <family val="2"/>
      <charset val="238"/>
    </font>
    <font>
      <sz val="11"/>
      <color theme="1"/>
      <name val="Times New Roman"/>
      <family val="1"/>
    </font>
    <font>
      <sz val="8"/>
      <color theme="1"/>
      <name val="Times New Roman"/>
      <family val="1"/>
    </font>
    <font>
      <b/>
      <sz val="10"/>
      <color theme="1"/>
      <name val="Times New Roman"/>
      <family val="1"/>
    </font>
    <font>
      <sz val="9"/>
      <color theme="1"/>
      <name val="Times New Roman"/>
      <family val="1"/>
    </font>
    <font>
      <sz val="10"/>
      <color theme="1"/>
      <name val="Times New Roman"/>
      <family val="1"/>
    </font>
    <font>
      <b/>
      <sz val="8"/>
      <color theme="1"/>
      <name val="Times New Roman"/>
      <family val="1"/>
    </font>
    <font>
      <sz val="7"/>
      <color theme="1"/>
      <name val="Times New Roman"/>
      <family val="1"/>
    </font>
    <font>
      <b/>
      <sz val="11"/>
      <color theme="1"/>
      <name val="Times New Roman"/>
      <family val="1"/>
    </font>
    <font>
      <b/>
      <sz val="7"/>
      <color theme="1"/>
      <name val="Times New Roman"/>
      <family val="1"/>
    </font>
    <font>
      <b/>
      <sz val="9"/>
      <color theme="1"/>
      <name val="Times New Roman"/>
      <family val="1"/>
    </font>
    <font>
      <b/>
      <i/>
      <sz val="11"/>
      <color theme="1"/>
      <name val="Times New Roman"/>
      <family val="1"/>
    </font>
    <font>
      <sz val="8.5"/>
      <color theme="1"/>
      <name val="Times New Roman"/>
      <family val="1"/>
      <charset val="238"/>
    </font>
    <font>
      <sz val="6"/>
      <name val="Times New Roman"/>
      <family val="1"/>
    </font>
    <font>
      <b/>
      <sz val="6"/>
      <name val="Times New Roman"/>
      <family val="1"/>
    </font>
    <font>
      <sz val="6"/>
      <color theme="1"/>
      <name val="Times New Roman"/>
      <family val="1"/>
    </font>
    <font>
      <sz val="6"/>
      <color rgb="FFFF0000"/>
      <name val="Times New Roman"/>
      <family val="1"/>
    </font>
    <font>
      <sz val="8.5"/>
      <color theme="1"/>
      <name val="Times New Roman"/>
      <family val="1"/>
    </font>
    <font>
      <sz val="8"/>
      <name val="Times New Roman"/>
      <family val="1"/>
      <charset val="238"/>
    </font>
    <font>
      <i/>
      <sz val="8"/>
      <name val="Times New Roman"/>
      <family val="1"/>
      <charset val="238"/>
    </font>
    <font>
      <b/>
      <sz val="8.5"/>
      <color theme="1"/>
      <name val="Times New Roman"/>
      <family val="1"/>
    </font>
    <font>
      <b/>
      <sz val="8.5"/>
      <color rgb="FFC00000"/>
      <name val="Times New Roman"/>
      <family val="1"/>
    </font>
    <font>
      <i/>
      <sz val="8.5"/>
      <color theme="1"/>
      <name val="Times New Roman"/>
      <family val="1"/>
    </font>
    <font>
      <b/>
      <sz val="8"/>
      <color rgb="FFC00000"/>
      <name val="Times New Roman"/>
      <family val="1"/>
    </font>
    <font>
      <sz val="8"/>
      <color rgb="FFC00000"/>
      <name val="Times New Roman"/>
      <family val="1"/>
    </font>
    <font>
      <i/>
      <sz val="8"/>
      <name val="Times New Roman"/>
      <family val="1"/>
    </font>
    <font>
      <sz val="7"/>
      <color indexed="81"/>
      <name val="Times New Roman"/>
      <family val="1"/>
    </font>
    <font>
      <b/>
      <sz val="5.5"/>
      <color rgb="FFFF0000"/>
      <name val="Times New Roman"/>
      <family val="1"/>
    </font>
    <font>
      <sz val="7"/>
      <color rgb="FFFF0000"/>
      <name val="Times New Roman"/>
      <family val="1"/>
    </font>
    <font>
      <b/>
      <i/>
      <sz val="5.5"/>
      <color rgb="FFFF0000"/>
      <name val="Times New Roman"/>
      <family val="1"/>
    </font>
    <font>
      <sz val="9"/>
      <color theme="1"/>
      <name val="Arial Narrow"/>
      <family val="2"/>
    </font>
    <font>
      <b/>
      <sz val="11"/>
      <color theme="1"/>
      <name val="Calibri"/>
      <family val="2"/>
      <scheme val="minor"/>
    </font>
    <font>
      <i/>
      <sz val="9"/>
      <color theme="0" tint="-0.249977111117893"/>
      <name val="Times New Roman"/>
      <family val="1"/>
    </font>
    <font>
      <i/>
      <sz val="9"/>
      <color theme="0" tint="-0.249977111117893"/>
      <name val="Calibri"/>
      <family val="2"/>
      <scheme val="minor"/>
    </font>
    <font>
      <b/>
      <sz val="6"/>
      <color theme="1"/>
      <name val="Times New Roman"/>
      <family val="2"/>
    </font>
    <font>
      <sz val="6"/>
      <color theme="1"/>
      <name val="Tw Cen MT"/>
      <family val="2"/>
    </font>
    <font>
      <b/>
      <sz val="6"/>
      <color theme="1"/>
      <name val="Tw Cen MT"/>
      <family val="2"/>
    </font>
    <font>
      <b/>
      <sz val="6"/>
      <color theme="1"/>
      <name val="Times New Roman"/>
      <family val="1"/>
    </font>
    <font>
      <sz val="9"/>
      <color theme="0" tint="-0.249977111117893"/>
      <name val="Times New Roman"/>
      <family val="1"/>
    </font>
    <font>
      <sz val="9"/>
      <color rgb="FFFF0000"/>
      <name val="Times New Roman"/>
      <family val="1"/>
    </font>
    <font>
      <sz val="11"/>
      <color rgb="FFFF0000"/>
      <name val="Times New Roman"/>
      <family val="1"/>
    </font>
    <font>
      <sz val="9"/>
      <color rgb="FFFF0000"/>
      <name val="Arial Narrow"/>
      <family val="2"/>
    </font>
  </fonts>
  <fills count="11">
    <fill>
      <patternFill patternType="none"/>
    </fill>
    <fill>
      <patternFill patternType="gray125"/>
    </fill>
    <fill>
      <patternFill patternType="solid">
        <fgColor indexed="43"/>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10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right style="thin">
        <color theme="0" tint="-0.34998626667073579"/>
      </right>
      <top style="medium">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medium">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style="thin">
        <color rgb="FFFF0000"/>
      </left>
      <right style="thin">
        <color theme="0" tint="-0.34998626667073579"/>
      </right>
      <top style="thin">
        <color rgb="FFFF0000"/>
      </top>
      <bottom style="thin">
        <color rgb="FFFF0000"/>
      </bottom>
      <diagonal/>
    </border>
    <border>
      <left style="thin">
        <color theme="0" tint="-0.34998626667073579"/>
      </left>
      <right style="thin">
        <color theme="0" tint="-0.34998626667073579"/>
      </right>
      <top style="thin">
        <color rgb="FFFF0000"/>
      </top>
      <bottom style="thin">
        <color rgb="FFFF0000"/>
      </bottom>
      <diagonal/>
    </border>
    <border>
      <left style="thin">
        <color theme="0" tint="-0.34998626667073579"/>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rgb="FFFF0000"/>
      </top>
      <bottom style="thin">
        <color theme="0" tint="-0.34998626667073579"/>
      </bottom>
      <diagonal/>
    </border>
    <border>
      <left/>
      <right/>
      <top style="thin">
        <color rgb="FFFF0000"/>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diagonal/>
    </border>
    <border>
      <left style="medium">
        <color theme="0" tint="-0.34998626667073579"/>
      </left>
      <right/>
      <top/>
      <bottom/>
      <diagonal/>
    </border>
    <border>
      <left style="thin">
        <color theme="0" tint="-0.249977111117893"/>
      </left>
      <right/>
      <top style="thin">
        <color theme="0" tint="-0.249977111117893"/>
      </top>
      <bottom/>
      <diagonal/>
    </border>
    <border>
      <left/>
      <right style="thin">
        <color theme="0" tint="-0.34998626667073579"/>
      </right>
      <top style="thin">
        <color theme="0" tint="-0.34998626667073579"/>
      </top>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249977111117893"/>
      </right>
      <top/>
      <bottom/>
      <diagonal/>
    </border>
    <border>
      <left style="thin">
        <color theme="0" tint="-0.34998626667073579"/>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rgb="FFFF0000"/>
      </top>
      <bottom style="thin">
        <color theme="0" tint="-0.34998626667073579"/>
      </bottom>
      <diagonal/>
    </border>
    <border>
      <left/>
      <right style="thin">
        <color theme="0" tint="-0.34998626667073579"/>
      </right>
      <top style="thin">
        <color theme="0" tint="-0.249977111117893"/>
      </top>
      <bottom/>
      <diagonal/>
    </border>
    <border>
      <left style="thin">
        <color rgb="FFFF0000"/>
      </left>
      <right style="thin">
        <color rgb="FFFF0000"/>
      </right>
      <top/>
      <bottom style="thin">
        <color theme="0" tint="-0.249977111117893"/>
      </bottom>
      <diagonal/>
    </border>
    <border>
      <left style="thin">
        <color theme="0" tint="-0.34998626667073579"/>
      </left>
      <right/>
      <top style="thin">
        <color theme="0" tint="-0.249977111117893"/>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medium">
        <color theme="0" tint="-0.14999847407452621"/>
      </right>
      <top style="medium">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style="medium">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medium">
        <color theme="0" tint="-0.14999847407452621"/>
      </right>
      <top/>
      <bottom style="thin">
        <color theme="0" tint="-0.14999847407452621"/>
      </bottom>
      <diagonal/>
    </border>
    <border>
      <left style="medium">
        <color theme="0" tint="-0.14999847407452621"/>
      </left>
      <right/>
      <top/>
      <bottom/>
      <diagonal/>
    </border>
    <border>
      <left/>
      <right style="thin">
        <color theme="0" tint="-0.14999847407452621"/>
      </right>
      <top/>
      <bottom/>
      <diagonal/>
    </border>
    <border>
      <left style="medium">
        <color theme="0" tint="-0.14999847407452621"/>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medium">
        <color theme="0" tint="-0.14999847407452621"/>
      </right>
      <top/>
      <bottom/>
      <diagonal/>
    </border>
    <border>
      <left style="medium">
        <color theme="0" tint="-0.14999847407452621"/>
      </left>
      <right/>
      <top style="medium">
        <color theme="0" tint="-0.14999847407452621"/>
      </top>
      <bottom/>
      <diagonal/>
    </border>
    <border>
      <left/>
      <right style="thin">
        <color theme="0" tint="-0.14999847407452621"/>
      </right>
      <top style="medium">
        <color theme="0" tint="-0.14999847407452621"/>
      </top>
      <bottom/>
      <diagonal/>
    </border>
    <border>
      <left style="medium">
        <color theme="0" tint="-0.14999847407452621"/>
      </left>
      <right/>
      <top/>
      <bottom style="medium">
        <color theme="0" tint="-0.14999847407452621"/>
      </bottom>
      <diagonal/>
    </border>
    <border>
      <left/>
      <right style="thin">
        <color theme="0" tint="-0.14999847407452621"/>
      </right>
      <top/>
      <bottom style="medium">
        <color theme="0" tint="-0.14999847407452621"/>
      </bottom>
      <diagonal/>
    </border>
    <border>
      <left style="medium">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bottom style="medium">
        <color theme="0" tint="-0.14999847407452621"/>
      </bottom>
      <diagonal/>
    </border>
    <border>
      <left style="thin">
        <color theme="0" tint="-0.14999847407452621"/>
      </left>
      <right style="medium">
        <color theme="0" tint="-0.14999847407452621"/>
      </right>
      <top/>
      <bottom style="medium">
        <color theme="0" tint="-0.14999847407452621"/>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14999847407452621"/>
      </top>
      <bottom style="medium">
        <color theme="0" tint="-0.14999847407452621"/>
      </bottom>
      <diagonal/>
    </border>
    <border>
      <left style="thin">
        <color theme="0" tint="-0.34998626667073579"/>
      </left>
      <right style="medium">
        <color theme="0" tint="-0.14999847407452621"/>
      </right>
      <top style="medium">
        <color theme="0" tint="-0.14999847407452621"/>
      </top>
      <bottom style="medium">
        <color theme="0" tint="-0.14999847407452621"/>
      </bottom>
      <diagonal/>
    </border>
    <border>
      <left/>
      <right/>
      <top style="medium">
        <color theme="0" tint="-0.14999847407452621"/>
      </top>
      <bottom/>
      <diagonal/>
    </border>
    <border>
      <left style="thin">
        <color theme="0" tint="-0.34998626667073579"/>
      </left>
      <right style="thin">
        <color theme="0" tint="-0.34998626667073579"/>
      </right>
      <top style="medium">
        <color theme="0" tint="-0.14999847407452621"/>
      </top>
      <bottom/>
      <diagonal/>
    </border>
    <border>
      <left style="medium">
        <color theme="0" tint="-0.14999847407452621"/>
      </left>
      <right/>
      <top style="medium">
        <color theme="0" tint="-0.14999847407452621"/>
      </top>
      <bottom style="thin">
        <color theme="0" tint="-0.14999847407452621"/>
      </bottom>
      <diagonal/>
    </border>
    <border>
      <left style="medium">
        <color theme="0" tint="-0.14999847407452621"/>
      </left>
      <right/>
      <top style="thin">
        <color theme="0" tint="-0.14999847407452621"/>
      </top>
      <bottom style="thin">
        <color theme="0" tint="-0.14999847407452621"/>
      </bottom>
      <diagonal/>
    </border>
    <border>
      <left style="medium">
        <color theme="0" tint="-0.14999847407452621"/>
      </left>
      <right/>
      <top style="thin">
        <color theme="0" tint="-0.14999847407452621"/>
      </top>
      <bottom style="medium">
        <color theme="0" tint="-0.14999847407452621"/>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right/>
      <top style="medium">
        <color theme="0" tint="-0.14999847407452621"/>
      </top>
      <bottom style="medium">
        <color theme="0" tint="-0.14999847407452621"/>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right/>
      <top/>
      <bottom style="thin">
        <color rgb="FFFF0000"/>
      </bottom>
      <diagonal/>
    </border>
    <border>
      <left/>
      <right/>
      <top style="thin">
        <color rgb="FFFF0000"/>
      </top>
      <bottom/>
      <diagonal/>
    </border>
    <border>
      <left style="thin">
        <color theme="0" tint="-0.34998626667073579"/>
      </left>
      <right/>
      <top style="thin">
        <color theme="0" tint="-0.34998626667073579"/>
      </top>
      <bottom style="thin">
        <color rgb="FFFF0000"/>
      </bottom>
      <diagonal/>
    </border>
    <border>
      <left/>
      <right/>
      <top style="thin">
        <color theme="0" tint="-0.34998626667073579"/>
      </top>
      <bottom style="thin">
        <color rgb="FFFF0000"/>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79"/>
      </top>
      <bottom/>
      <diagonal/>
    </border>
    <border>
      <left style="thin">
        <color theme="0" tint="-0.34998626667073579"/>
      </left>
      <right style="thin">
        <color theme="0" tint="-0.34998626667073579"/>
      </right>
      <top style="thin">
        <color rgb="FFFF0000"/>
      </top>
      <bottom/>
      <diagonal/>
    </border>
    <border>
      <left style="thin">
        <color theme="0" tint="-0.34998626667073579"/>
      </left>
      <right style="thin">
        <color theme="0" tint="-0.34998626667073579"/>
      </right>
      <top/>
      <bottom style="thin">
        <color theme="0" tint="-0.249977111117893"/>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s>
  <cellStyleXfs count="45">
    <xf numFmtId="0" fontId="0" fillId="0" borderId="0"/>
    <xf numFmtId="0" fontId="25" fillId="0" borderId="0"/>
    <xf numFmtId="0" fontId="26" fillId="0" borderId="0"/>
    <xf numFmtId="0" fontId="21" fillId="0" borderId="0"/>
    <xf numFmtId="0" fontId="21" fillId="0" borderId="0"/>
    <xf numFmtId="0" fontId="21" fillId="0" borderId="0"/>
    <xf numFmtId="0" fontId="21" fillId="0" borderId="0"/>
    <xf numFmtId="0" fontId="26" fillId="0" borderId="0"/>
    <xf numFmtId="0" fontId="26" fillId="0" borderId="0"/>
    <xf numFmtId="0" fontId="27" fillId="0" borderId="0"/>
    <xf numFmtId="0" fontId="27" fillId="0" borderId="0"/>
    <xf numFmtId="0" fontId="19" fillId="0" borderId="0"/>
    <xf numFmtId="0" fontId="19" fillId="0" borderId="0"/>
    <xf numFmtId="0" fontId="19" fillId="0" borderId="0"/>
    <xf numFmtId="0" fontId="21" fillId="0" borderId="0"/>
    <xf numFmtId="0" fontId="20" fillId="0" borderId="0"/>
    <xf numFmtId="0" fontId="21" fillId="0" borderId="0"/>
    <xf numFmtId="0" fontId="20" fillId="0" borderId="0"/>
    <xf numFmtId="0" fontId="28" fillId="0" borderId="0"/>
    <xf numFmtId="0" fontId="20" fillId="0" borderId="0"/>
    <xf numFmtId="0" fontId="21" fillId="0" borderId="0"/>
    <xf numFmtId="0" fontId="20" fillId="0" borderId="0"/>
    <xf numFmtId="0" fontId="20" fillId="0" borderId="0"/>
    <xf numFmtId="0" fontId="21" fillId="0" borderId="0"/>
    <xf numFmtId="0" fontId="21" fillId="0" borderId="0"/>
    <xf numFmtId="0" fontId="25" fillId="0" borderId="0"/>
    <xf numFmtId="0" fontId="21" fillId="0" borderId="0"/>
    <xf numFmtId="0" fontId="21" fillId="0" borderId="0"/>
    <xf numFmtId="0" fontId="27" fillId="0" borderId="0"/>
    <xf numFmtId="0" fontId="25" fillId="0" borderId="0"/>
    <xf numFmtId="0" fontId="27" fillId="0" borderId="0"/>
    <xf numFmtId="0" fontId="27" fillId="0" borderId="0"/>
    <xf numFmtId="0" fontId="28" fillId="0" borderId="0"/>
    <xf numFmtId="0" fontId="26" fillId="0" borderId="0"/>
    <xf numFmtId="0" fontId="28" fillId="0" borderId="0"/>
    <xf numFmtId="0" fontId="28" fillId="0" borderId="0"/>
    <xf numFmtId="0" fontId="21" fillId="0" borderId="0"/>
    <xf numFmtId="0" fontId="21" fillId="0" borderId="0"/>
    <xf numFmtId="0" fontId="21" fillId="0" borderId="0"/>
    <xf numFmtId="0" fontId="21" fillId="0" borderId="0"/>
    <xf numFmtId="0" fontId="25" fillId="0" borderId="0"/>
    <xf numFmtId="0" fontId="11" fillId="0" borderId="0"/>
    <xf numFmtId="9" fontId="27"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cellStyleXfs>
  <cellXfs count="260">
    <xf numFmtId="0" fontId="0" fillId="0" borderId="0" xfId="0"/>
    <xf numFmtId="0" fontId="29" fillId="0" borderId="0" xfId="0" applyFont="1"/>
    <xf numFmtId="0" fontId="32" fillId="0" borderId="0" xfId="0" applyFont="1"/>
    <xf numFmtId="0" fontId="32" fillId="0" borderId="0" xfId="0" applyFont="1" applyAlignment="1">
      <alignment vertical="center" wrapText="1" shrinkToFit="1"/>
    </xf>
    <xf numFmtId="0" fontId="17" fillId="0" borderId="1" xfId="41" applyFont="1" applyBorder="1" applyAlignment="1">
      <alignment horizontal="left" vertical="center" wrapText="1"/>
    </xf>
    <xf numFmtId="0" fontId="32" fillId="0" borderId="0" xfId="0" applyFont="1" applyAlignment="1">
      <alignment horizontal="left" vertical="center" wrapText="1" shrinkToFit="1"/>
    </xf>
    <xf numFmtId="0" fontId="16" fillId="0" borderId="4" xfId="41" applyFont="1" applyBorder="1" applyAlignment="1">
      <alignment horizontal="left" vertical="center" wrapText="1"/>
    </xf>
    <xf numFmtId="0" fontId="17" fillId="0" borderId="5" xfId="41" applyFont="1" applyBorder="1" applyAlignment="1">
      <alignment horizontal="left" vertical="center" wrapText="1"/>
    </xf>
    <xf numFmtId="0" fontId="17" fillId="0" borderId="10" xfId="41" applyFont="1" applyBorder="1" applyAlignment="1">
      <alignment horizontal="left" vertical="center" wrapText="1"/>
    </xf>
    <xf numFmtId="0" fontId="12" fillId="0" borderId="4" xfId="41" applyFont="1" applyBorder="1" applyAlignment="1">
      <alignment horizontal="left" vertical="center" wrapText="1"/>
    </xf>
    <xf numFmtId="1" fontId="24" fillId="0" borderId="9" xfId="41" applyNumberFormat="1" applyFont="1" applyBorder="1" applyAlignment="1">
      <alignment horizontal="right" vertical="center" wrapText="1"/>
    </xf>
    <xf numFmtId="1" fontId="24" fillId="0" borderId="2" xfId="41" applyNumberFormat="1" applyFont="1" applyBorder="1" applyAlignment="1">
      <alignment horizontal="right" vertical="center" wrapText="1"/>
    </xf>
    <xf numFmtId="1" fontId="24" fillId="0" borderId="11" xfId="41" applyNumberFormat="1" applyFont="1" applyBorder="1" applyAlignment="1">
      <alignment horizontal="right" vertical="center" wrapText="1"/>
    </xf>
    <xf numFmtId="1" fontId="24" fillId="0" borderId="3" xfId="41" applyNumberFormat="1" applyFont="1" applyBorder="1" applyAlignment="1">
      <alignment vertical="center" wrapText="1"/>
    </xf>
    <xf numFmtId="0" fontId="14" fillId="0" borderId="4" xfId="41" applyFont="1" applyBorder="1" applyAlignment="1">
      <alignment horizontal="center" vertical="center" wrapText="1"/>
    </xf>
    <xf numFmtId="1" fontId="23" fillId="3" borderId="9" xfId="41" applyNumberFormat="1" applyFont="1" applyFill="1" applyBorder="1" applyAlignment="1">
      <alignment horizontal="center" vertical="center" wrapText="1"/>
    </xf>
    <xf numFmtId="1" fontId="23" fillId="3" borderId="2" xfId="41" applyNumberFormat="1" applyFont="1" applyFill="1" applyBorder="1" applyAlignment="1">
      <alignment horizontal="center" vertical="center" wrapText="1"/>
    </xf>
    <xf numFmtId="1" fontId="23" fillId="3" borderId="11" xfId="41" applyNumberFormat="1" applyFont="1" applyFill="1" applyBorder="1" applyAlignment="1">
      <alignment horizontal="center" vertical="center" wrapText="1"/>
    </xf>
    <xf numFmtId="1" fontId="23" fillId="3" borderId="3" xfId="41" applyNumberFormat="1" applyFont="1" applyFill="1" applyBorder="1" applyAlignment="1">
      <alignment horizontal="center" vertical="center" wrapText="1"/>
    </xf>
    <xf numFmtId="0" fontId="32" fillId="0" borderId="0" xfId="0" applyFont="1" applyAlignment="1">
      <alignment horizontal="center"/>
    </xf>
    <xf numFmtId="0" fontId="17" fillId="5" borderId="1" xfId="0" applyFont="1" applyFill="1" applyBorder="1" applyAlignment="1">
      <alignment vertical="center" wrapText="1"/>
    </xf>
    <xf numFmtId="0" fontId="58" fillId="5" borderId="1" xfId="0" applyFont="1" applyFill="1" applyBorder="1" applyAlignment="1">
      <alignment vertical="center" wrapText="1"/>
    </xf>
    <xf numFmtId="0" fontId="58" fillId="0" borderId="0" xfId="0" applyFont="1" applyAlignment="1">
      <alignment vertical="center" wrapText="1" shrinkToFit="1"/>
    </xf>
    <xf numFmtId="0" fontId="59" fillId="0" borderId="0" xfId="0" applyFont="1"/>
    <xf numFmtId="0" fontId="61" fillId="0" borderId="0" xfId="0" applyFont="1"/>
    <xf numFmtId="0" fontId="30" fillId="0" borderId="53" xfId="0" applyFont="1" applyBorder="1" applyAlignment="1">
      <alignment horizontal="center"/>
    </xf>
    <xf numFmtId="0" fontId="30" fillId="0" borderId="58" xfId="0" applyFont="1" applyBorder="1" applyAlignment="1">
      <alignment horizontal="center"/>
    </xf>
    <xf numFmtId="0" fontId="30" fillId="0" borderId="60" xfId="0" applyFont="1" applyBorder="1" applyAlignment="1">
      <alignment horizontal="center"/>
    </xf>
    <xf numFmtId="0" fontId="30" fillId="0" borderId="61" xfId="0" applyFont="1" applyBorder="1" applyAlignment="1">
      <alignment horizontal="center"/>
    </xf>
    <xf numFmtId="0" fontId="30" fillId="0" borderId="55" xfId="0" applyFont="1" applyBorder="1" applyAlignment="1">
      <alignment horizontal="center"/>
    </xf>
    <xf numFmtId="0" fontId="30" fillId="0" borderId="56" xfId="0" applyFont="1" applyBorder="1" applyAlignment="1">
      <alignment horizontal="center"/>
    </xf>
    <xf numFmtId="0" fontId="60" fillId="0" borderId="67" xfId="0" applyFont="1" applyBorder="1"/>
    <xf numFmtId="0" fontId="60" fillId="0" borderId="68" xfId="0" applyFont="1" applyBorder="1"/>
    <xf numFmtId="0" fontId="60" fillId="0" borderId="69" xfId="0" applyFont="1" applyBorder="1"/>
    <xf numFmtId="0" fontId="30" fillId="0" borderId="63" xfId="0" applyFont="1" applyBorder="1" applyAlignment="1">
      <alignment horizontal="center"/>
    </xf>
    <xf numFmtId="0" fontId="30" fillId="0" borderId="64" xfId="0" applyFont="1" applyBorder="1" applyAlignment="1">
      <alignment horizontal="center"/>
    </xf>
    <xf numFmtId="0" fontId="34" fillId="9" borderId="76" xfId="0" applyFont="1" applyFill="1" applyBorder="1" applyAlignment="1">
      <alignment horizontal="center"/>
    </xf>
    <xf numFmtId="0" fontId="34" fillId="9" borderId="77" xfId="0" applyFont="1" applyFill="1" applyBorder="1" applyAlignment="1">
      <alignment horizontal="center"/>
    </xf>
    <xf numFmtId="0" fontId="36" fillId="0" borderId="0" xfId="0" applyFont="1" applyAlignment="1">
      <alignment horizontal="left" vertical="top"/>
    </xf>
    <xf numFmtId="0" fontId="29" fillId="7" borderId="0" xfId="0" applyFont="1" applyFill="1"/>
    <xf numFmtId="0" fontId="29" fillId="0" borderId="0" xfId="0" applyFont="1" applyAlignment="1">
      <alignment horizontal="right"/>
    </xf>
    <xf numFmtId="0" fontId="29" fillId="0" borderId="0" xfId="0" applyFont="1" applyAlignment="1">
      <alignment horizontal="center" vertical="center"/>
    </xf>
    <xf numFmtId="0" fontId="29" fillId="0" borderId="0" xfId="0" applyFont="1" applyAlignment="1">
      <alignment horizontal="center"/>
    </xf>
    <xf numFmtId="0" fontId="30" fillId="0" borderId="0" xfId="0" applyFont="1"/>
    <xf numFmtId="0" fontId="30" fillId="0" borderId="95" xfId="0" applyFont="1" applyBorder="1"/>
    <xf numFmtId="0" fontId="29" fillId="0" borderId="95" xfId="0" applyFont="1" applyBorder="1"/>
    <xf numFmtId="0" fontId="6" fillId="0" borderId="4" xfId="0" applyFont="1" applyBorder="1" applyAlignment="1">
      <alignment horizontal="center" textRotation="90" wrapText="1"/>
    </xf>
    <xf numFmtId="0" fontId="6" fillId="7" borderId="4" xfId="0" applyFont="1" applyFill="1" applyBorder="1" applyAlignment="1">
      <alignment horizontal="center" textRotation="90" wrapText="1"/>
    </xf>
    <xf numFmtId="0" fontId="35" fillId="0" borderId="4" xfId="0" applyFont="1" applyBorder="1" applyAlignment="1">
      <alignment horizontal="center" textRotation="90" wrapText="1"/>
    </xf>
    <xf numFmtId="0" fontId="6" fillId="7" borderId="19" xfId="0" applyFont="1" applyFill="1" applyBorder="1" applyAlignment="1">
      <alignment horizontal="center" textRotation="90" wrapText="1"/>
    </xf>
    <xf numFmtId="0" fontId="42" fillId="0" borderId="25" xfId="0" applyFont="1" applyBorder="1" applyAlignment="1">
      <alignment horizontal="center" vertical="center" wrapText="1"/>
    </xf>
    <xf numFmtId="0" fontId="41" fillId="0" borderId="8" xfId="0" applyFont="1" applyBorder="1" applyAlignment="1">
      <alignment horizontal="center" vertical="center" wrapText="1"/>
    </xf>
    <xf numFmtId="0" fontId="41" fillId="5" borderId="8" xfId="0" applyFont="1" applyFill="1" applyBorder="1" applyAlignment="1">
      <alignment horizontal="center" vertical="center" wrapText="1"/>
    </xf>
    <xf numFmtId="0" fontId="41" fillId="0" borderId="48" xfId="0" applyFont="1" applyBorder="1" applyAlignment="1">
      <alignment horizontal="center" vertical="center" wrapText="1"/>
    </xf>
    <xf numFmtId="0" fontId="41" fillId="0" borderId="47" xfId="0" applyFont="1" applyBorder="1" applyAlignment="1">
      <alignment horizontal="center" vertical="center" wrapText="1"/>
    </xf>
    <xf numFmtId="0" fontId="43" fillId="0" borderId="0" xfId="0" applyFont="1"/>
    <xf numFmtId="0" fontId="34" fillId="0" borderId="82" xfId="0" applyFont="1" applyBorder="1" applyAlignment="1">
      <alignment horizontal="center" wrapText="1"/>
    </xf>
    <xf numFmtId="1" fontId="34" fillId="0" borderId="78" xfId="0" applyNumberFormat="1" applyFont="1" applyBorder="1" applyAlignment="1">
      <alignment horizontal="center"/>
    </xf>
    <xf numFmtId="1" fontId="34" fillId="0" borderId="7" xfId="0" applyNumberFormat="1" applyFont="1" applyBorder="1" applyAlignment="1">
      <alignment horizontal="center"/>
    </xf>
    <xf numFmtId="0" fontId="30" fillId="0" borderId="0" xfId="0" applyFont="1" applyAlignment="1">
      <alignment horizontal="center" vertical="center"/>
    </xf>
    <xf numFmtId="0" fontId="30" fillId="0" borderId="6" xfId="0" applyFont="1" applyBorder="1"/>
    <xf numFmtId="0" fontId="30" fillId="0" borderId="6" xfId="0" applyFont="1" applyBorder="1" applyAlignment="1">
      <alignment horizontal="center"/>
    </xf>
    <xf numFmtId="0" fontId="30" fillId="0" borderId="0" xfId="0" applyFont="1" applyAlignment="1">
      <alignment horizontal="center"/>
    </xf>
    <xf numFmtId="0" fontId="2" fillId="0" borderId="0" xfId="0" applyFont="1" applyAlignment="1">
      <alignment horizontal="center"/>
    </xf>
    <xf numFmtId="0" fontId="29" fillId="0" borderId="83" xfId="0" applyFont="1" applyBorder="1"/>
    <xf numFmtId="0" fontId="39" fillId="7" borderId="86" xfId="0" applyFont="1" applyFill="1" applyBorder="1"/>
    <xf numFmtId="0" fontId="29" fillId="7" borderId="87" xfId="0" applyFont="1" applyFill="1" applyBorder="1"/>
    <xf numFmtId="0" fontId="29" fillId="0" borderId="87" xfId="0" applyFont="1" applyBorder="1"/>
    <xf numFmtId="0" fontId="29" fillId="0" borderId="88" xfId="0" applyFont="1" applyBorder="1"/>
    <xf numFmtId="0" fontId="29" fillId="0" borderId="84" xfId="0" applyFont="1" applyBorder="1"/>
    <xf numFmtId="0" fontId="12" fillId="7" borderId="53" xfId="41" applyFont="1" applyFill="1" applyBorder="1" applyAlignment="1">
      <alignment horizontal="left" vertical="center" wrapText="1"/>
    </xf>
    <xf numFmtId="0" fontId="0" fillId="0" borderId="53" xfId="0" applyBorder="1"/>
    <xf numFmtId="0" fontId="29" fillId="0" borderId="90" xfId="0" applyFont="1" applyBorder="1"/>
    <xf numFmtId="0" fontId="29" fillId="0" borderId="85" xfId="0" applyFont="1" applyBorder="1"/>
    <xf numFmtId="0" fontId="12" fillId="7" borderId="92" xfId="41" applyFont="1" applyFill="1" applyBorder="1" applyAlignment="1">
      <alignment horizontal="left" vertical="center" wrapText="1"/>
    </xf>
    <xf numFmtId="0" fontId="0" fillId="0" borderId="92" xfId="0" applyBorder="1"/>
    <xf numFmtId="0" fontId="29" fillId="0" borderId="93" xfId="0" applyFont="1" applyBorder="1"/>
    <xf numFmtId="0" fontId="14" fillId="0" borderId="1" xfId="41" applyFont="1" applyBorder="1" applyAlignment="1">
      <alignment horizontal="left" vertical="center" wrapText="1"/>
    </xf>
    <xf numFmtId="0" fontId="16" fillId="0" borderId="1" xfId="41" applyFont="1" applyBorder="1" applyAlignment="1">
      <alignment horizontal="left" vertical="center" wrapText="1"/>
    </xf>
    <xf numFmtId="0" fontId="17" fillId="0" borderId="1" xfId="41" applyFont="1" applyBorder="1" applyAlignment="1">
      <alignment horizontal="right" vertical="center" wrapText="1"/>
    </xf>
    <xf numFmtId="0" fontId="17" fillId="0" borderId="8" xfId="41" applyFont="1" applyBorder="1" applyAlignment="1">
      <alignment vertical="center" wrapText="1"/>
    </xf>
    <xf numFmtId="0" fontId="33" fillId="0" borderId="0" xfId="0" applyFont="1"/>
    <xf numFmtId="2" fontId="29" fillId="0" borderId="0" xfId="0" applyNumberFormat="1" applyFont="1"/>
    <xf numFmtId="0" fontId="66" fillId="0" borderId="0" xfId="0" applyFont="1"/>
    <xf numFmtId="0" fontId="32" fillId="0" borderId="0" xfId="0" applyFont="1" applyAlignment="1">
      <alignment wrapText="1"/>
    </xf>
    <xf numFmtId="2" fontId="68" fillId="0" borderId="0" xfId="0" applyNumberFormat="1" applyFont="1"/>
    <xf numFmtId="0" fontId="67" fillId="0" borderId="0" xfId="0" applyFont="1"/>
    <xf numFmtId="0" fontId="68" fillId="0" borderId="0" xfId="0" applyFont="1"/>
    <xf numFmtId="0" fontId="16" fillId="0" borderId="0" xfId="41" applyFont="1" applyAlignment="1">
      <alignment horizontal="left" vertical="center" wrapText="1"/>
    </xf>
    <xf numFmtId="0" fontId="17" fillId="0" borderId="0" xfId="41" applyFont="1" applyAlignment="1">
      <alignment horizontal="left" vertical="center" wrapText="1"/>
    </xf>
    <xf numFmtId="0" fontId="6" fillId="0" borderId="8" xfId="0" applyFont="1" applyBorder="1" applyAlignment="1">
      <alignment horizontal="center" textRotation="90" wrapText="1"/>
    </xf>
    <xf numFmtId="0" fontId="69" fillId="8" borderId="0" xfId="41" applyFont="1" applyFill="1" applyAlignment="1">
      <alignment horizontal="left" vertical="center" wrapText="1"/>
    </xf>
    <xf numFmtId="0" fontId="17" fillId="8" borderId="0" xfId="41" applyFont="1" applyFill="1" applyAlignment="1">
      <alignment horizontal="left" vertical="center" wrapText="1"/>
    </xf>
    <xf numFmtId="0" fontId="68" fillId="0" borderId="0" xfId="0" quotePrefix="1" applyFont="1"/>
    <xf numFmtId="0" fontId="17" fillId="10" borderId="1" xfId="41" applyFont="1" applyFill="1" applyBorder="1" applyAlignment="1">
      <alignment horizontal="right" vertical="center" wrapText="1"/>
    </xf>
    <xf numFmtId="0" fontId="17" fillId="10" borderId="1" xfId="41" applyFont="1" applyFill="1" applyBorder="1" applyAlignment="1">
      <alignment horizontal="left" vertical="center" wrapText="1"/>
    </xf>
    <xf numFmtId="1" fontId="23" fillId="10" borderId="20" xfId="41" applyNumberFormat="1" applyFont="1" applyFill="1" applyBorder="1" applyAlignment="1">
      <alignment horizontal="center" vertical="center" wrapText="1"/>
    </xf>
    <xf numFmtId="1" fontId="24" fillId="10" borderId="20" xfId="41" applyNumberFormat="1" applyFont="1" applyFill="1" applyBorder="1" applyAlignment="1">
      <alignment horizontal="right" vertical="center" wrapText="1"/>
    </xf>
    <xf numFmtId="0" fontId="17" fillId="10" borderId="10" xfId="41" applyFont="1" applyFill="1" applyBorder="1" applyAlignment="1">
      <alignment horizontal="left" vertical="center" wrapText="1"/>
    </xf>
    <xf numFmtId="1" fontId="23" fillId="10" borderId="2" xfId="41" applyNumberFormat="1" applyFont="1" applyFill="1" applyBorder="1" applyAlignment="1">
      <alignment horizontal="center" vertical="center" wrapText="1"/>
    </xf>
    <xf numFmtId="1" fontId="23" fillId="10" borderId="11" xfId="41" applyNumberFormat="1" applyFont="1" applyFill="1" applyBorder="1" applyAlignment="1">
      <alignment horizontal="center" vertical="center" wrapText="1"/>
    </xf>
    <xf numFmtId="0" fontId="35" fillId="10" borderId="4" xfId="0" applyFont="1" applyFill="1" applyBorder="1" applyAlignment="1">
      <alignment horizontal="center" textRotation="90" wrapText="1"/>
    </xf>
    <xf numFmtId="0" fontId="32" fillId="10" borderId="8" xfId="0" applyFont="1" applyFill="1" applyBorder="1" applyAlignment="1">
      <alignment horizontal="center" textRotation="90" wrapText="1"/>
    </xf>
    <xf numFmtId="0" fontId="44" fillId="7" borderId="13" xfId="0" applyFont="1" applyFill="1" applyBorder="1" applyAlignment="1">
      <alignment vertical="center" wrapText="1"/>
    </xf>
    <xf numFmtId="0" fontId="9" fillId="7" borderId="31" xfId="0" applyFont="1" applyFill="1" applyBorder="1" applyAlignment="1">
      <alignment horizontal="center" vertical="center" wrapText="1"/>
    </xf>
    <xf numFmtId="0" fontId="37" fillId="7" borderId="26" xfId="0" applyFont="1" applyFill="1" applyBorder="1" applyAlignment="1">
      <alignment vertical="center" wrapText="1"/>
    </xf>
    <xf numFmtId="0" fontId="7" fillId="0" borderId="20" xfId="0" applyFont="1" applyBorder="1" applyAlignment="1">
      <alignment horizontal="left" vertical="center"/>
    </xf>
    <xf numFmtId="0" fontId="7" fillId="0" borderId="21" xfId="0" applyFont="1" applyBorder="1" applyAlignment="1">
      <alignment horizontal="left" vertical="center" wrapText="1"/>
    </xf>
    <xf numFmtId="0" fontId="7" fillId="0" borderId="8" xfId="0" applyFont="1" applyBorder="1" applyAlignment="1">
      <alignment horizontal="left" vertical="center" wrapText="1"/>
    </xf>
    <xf numFmtId="0" fontId="7" fillId="5" borderId="21" xfId="0" applyFont="1" applyFill="1" applyBorder="1" applyAlignment="1">
      <alignment horizontal="left" vertical="center" wrapText="1"/>
    </xf>
    <xf numFmtId="0" fontId="29" fillId="0" borderId="0" xfId="0" applyFont="1" applyAlignment="1">
      <alignment horizontal="left"/>
    </xf>
    <xf numFmtId="0" fontId="30" fillId="6" borderId="20" xfId="0" applyFont="1" applyFill="1" applyBorder="1" applyProtection="1">
      <protection locked="0"/>
    </xf>
    <xf numFmtId="49" fontId="38" fillId="7" borderId="21" xfId="0" applyNumberFormat="1" applyFont="1" applyFill="1" applyBorder="1" applyAlignment="1" applyProtection="1">
      <alignment horizontal="left" vertical="center" wrapText="1"/>
      <protection locked="0"/>
    </xf>
    <xf numFmtId="0" fontId="35" fillId="6" borderId="21" xfId="0" applyFont="1" applyFill="1" applyBorder="1" applyAlignment="1" applyProtection="1">
      <alignment horizontal="left" vertical="center" wrapText="1"/>
      <protection locked="0"/>
    </xf>
    <xf numFmtId="0" fontId="30" fillId="6" borderId="21" xfId="0" applyFont="1" applyFill="1" applyBorder="1" applyAlignment="1" applyProtection="1">
      <alignment horizontal="center" vertical="center" wrapText="1"/>
      <protection locked="0"/>
    </xf>
    <xf numFmtId="0" fontId="30" fillId="6" borderId="13" xfId="0" applyFont="1" applyFill="1" applyBorder="1" applyAlignment="1" applyProtection="1">
      <alignment horizontal="center" vertical="center" wrapText="1"/>
      <protection locked="0"/>
    </xf>
    <xf numFmtId="0" fontId="30" fillId="6" borderId="35"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center" vertical="center" wrapText="1"/>
      <protection locked="0"/>
    </xf>
    <xf numFmtId="1" fontId="8" fillId="6" borderId="20" xfId="0" applyNumberFormat="1" applyFont="1" applyFill="1" applyBorder="1" applyAlignment="1" applyProtection="1">
      <alignment horizontal="right" vertical="center" wrapText="1"/>
      <protection locked="0"/>
    </xf>
    <xf numFmtId="2" fontId="30" fillId="6" borderId="21" xfId="0" applyNumberFormat="1" applyFont="1" applyFill="1" applyBorder="1" applyAlignment="1" applyProtection="1">
      <alignment horizontal="right" vertical="center" wrapText="1"/>
      <protection locked="0"/>
    </xf>
    <xf numFmtId="1" fontId="30" fillId="6" borderId="21" xfId="0" applyNumberFormat="1" applyFont="1" applyFill="1" applyBorder="1" applyAlignment="1" applyProtection="1">
      <alignment horizontal="right" vertical="center" wrapText="1"/>
      <protection locked="0"/>
    </xf>
    <xf numFmtId="49" fontId="30" fillId="6" borderId="21" xfId="0" applyNumberFormat="1" applyFont="1" applyFill="1" applyBorder="1" applyAlignment="1" applyProtection="1">
      <alignment horizontal="center" vertical="center" wrapText="1"/>
      <protection locked="0"/>
    </xf>
    <xf numFmtId="1" fontId="8" fillId="6" borderId="21" xfId="0" applyNumberFormat="1" applyFont="1" applyFill="1" applyBorder="1" applyAlignment="1" applyProtection="1">
      <alignment horizontal="center" wrapText="1"/>
      <protection locked="0"/>
    </xf>
    <xf numFmtId="2" fontId="8" fillId="6" borderId="21" xfId="0" applyNumberFormat="1" applyFont="1" applyFill="1" applyBorder="1" applyAlignment="1" applyProtection="1">
      <alignment horizontal="center" wrapText="1"/>
      <protection locked="0"/>
    </xf>
    <xf numFmtId="2" fontId="8" fillId="6" borderId="13" xfId="0" applyNumberFormat="1" applyFont="1" applyFill="1" applyBorder="1" applyAlignment="1" applyProtection="1">
      <alignment horizontal="center" wrapText="1"/>
      <protection locked="0"/>
    </xf>
    <xf numFmtId="0" fontId="30" fillId="6" borderId="3" xfId="0" applyFont="1" applyFill="1" applyBorder="1" applyProtection="1">
      <protection locked="0"/>
    </xf>
    <xf numFmtId="49" fontId="30" fillId="7" borderId="4" xfId="0" applyNumberFormat="1" applyFont="1" applyFill="1" applyBorder="1" applyAlignment="1" applyProtection="1">
      <alignment horizontal="left" vertical="center" wrapText="1"/>
      <protection locked="0"/>
    </xf>
    <xf numFmtId="0" fontId="35" fillId="6" borderId="4" xfId="0" applyFont="1" applyFill="1" applyBorder="1" applyAlignment="1" applyProtection="1">
      <alignment horizontal="left" vertical="center" wrapText="1"/>
      <protection locked="0"/>
    </xf>
    <xf numFmtId="0" fontId="30" fillId="6" borderId="4" xfId="0" applyFont="1" applyFill="1" applyBorder="1" applyAlignment="1" applyProtection="1">
      <alignment horizontal="center" vertical="center" wrapText="1"/>
      <protection locked="0"/>
    </xf>
    <xf numFmtId="0" fontId="30" fillId="6" borderId="19" xfId="0" applyFont="1" applyFill="1" applyBorder="1" applyAlignment="1" applyProtection="1">
      <alignment horizontal="center" vertical="center" wrapText="1"/>
      <protection locked="0"/>
    </xf>
    <xf numFmtId="49" fontId="30" fillId="6" borderId="4" xfId="0" applyNumberFormat="1" applyFont="1" applyFill="1" applyBorder="1" applyAlignment="1" applyProtection="1">
      <alignment horizontal="center" vertical="center" wrapText="1"/>
      <protection locked="0"/>
    </xf>
    <xf numFmtId="0" fontId="30" fillId="5" borderId="101" xfId="0" applyFont="1" applyFill="1" applyBorder="1" applyProtection="1">
      <protection locked="0"/>
    </xf>
    <xf numFmtId="0" fontId="18" fillId="2" borderId="1" xfId="41" applyFont="1" applyFill="1" applyBorder="1" applyAlignment="1" applyProtection="1">
      <alignment horizontal="right" vertical="center" wrapText="1"/>
      <protection locked="0"/>
    </xf>
    <xf numFmtId="1" fontId="8" fillId="6" borderId="14" xfId="0" applyNumberFormat="1" applyFont="1" applyFill="1" applyBorder="1" applyAlignment="1" applyProtection="1">
      <alignment horizontal="center" vertical="center" wrapText="1"/>
      <protection locked="0"/>
    </xf>
    <xf numFmtId="0" fontId="32" fillId="6" borderId="35" xfId="0" applyFont="1" applyFill="1" applyBorder="1" applyProtection="1">
      <protection locked="0"/>
    </xf>
    <xf numFmtId="0" fontId="30" fillId="0" borderId="0" xfId="0" applyFont="1" applyProtection="1">
      <protection locked="0"/>
    </xf>
    <xf numFmtId="0" fontId="29" fillId="0" borderId="0" xfId="0" applyFont="1" applyProtection="1">
      <protection locked="0"/>
    </xf>
    <xf numFmtId="0" fontId="30" fillId="0" borderId="54"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60"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34"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34" xfId="0" applyFont="1" applyBorder="1" applyAlignment="1">
      <alignment horizontal="center" vertical="center" wrapText="1"/>
    </xf>
    <xf numFmtId="0" fontId="62" fillId="0" borderId="44" xfId="0" applyFont="1" applyBorder="1" applyAlignment="1">
      <alignment horizontal="center" vertical="center" wrapText="1"/>
    </xf>
    <xf numFmtId="0" fontId="43" fillId="0" borderId="45" xfId="0" applyFont="1" applyBorder="1" applyAlignment="1">
      <alignment horizontal="center" vertical="center"/>
    </xf>
    <xf numFmtId="0" fontId="43" fillId="0" borderId="46" xfId="0" applyFont="1" applyBorder="1" applyAlignment="1">
      <alignment horizontal="center" vertical="center"/>
    </xf>
    <xf numFmtId="0" fontId="43" fillId="0" borderId="41" xfId="0" applyFont="1" applyBorder="1" applyAlignment="1">
      <alignment horizontal="center" vertical="center" wrapText="1"/>
    </xf>
    <xf numFmtId="0" fontId="43" fillId="0" borderId="50"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0" xfId="0" applyFont="1" applyBorder="1" applyAlignment="1">
      <alignment horizontal="center" vertical="center" wrapText="1"/>
    </xf>
    <xf numFmtId="0" fontId="6" fillId="0" borderId="21" xfId="0" applyFont="1" applyBorder="1" applyAlignment="1">
      <alignment horizontal="center" textRotation="90" wrapText="1"/>
    </xf>
    <xf numFmtId="0" fontId="6" fillId="0" borderId="4" xfId="0" applyFont="1" applyBorder="1" applyAlignment="1">
      <alignment horizontal="center" textRotation="90" wrapText="1"/>
    </xf>
    <xf numFmtId="0" fontId="35" fillId="0" borderId="21" xfId="0" applyFont="1" applyBorder="1" applyAlignment="1">
      <alignment horizontal="center" textRotation="90" wrapText="1"/>
    </xf>
    <xf numFmtId="0" fontId="35" fillId="0" borderId="4" xfId="0" applyFont="1" applyBorder="1" applyAlignment="1">
      <alignment horizontal="center" textRotation="90" wrapText="1"/>
    </xf>
    <xf numFmtId="0" fontId="35" fillId="0" borderId="21" xfId="0" applyFont="1" applyBorder="1" applyAlignment="1">
      <alignment horizontal="center" vertical="center" textRotation="90" wrapText="1"/>
    </xf>
    <xf numFmtId="0" fontId="35" fillId="0" borderId="4" xfId="0" applyFont="1" applyBorder="1" applyAlignment="1">
      <alignment horizontal="center" vertical="center" textRotation="90"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6" fillId="10" borderId="103" xfId="0" applyFont="1" applyFill="1" applyBorder="1" applyAlignment="1">
      <alignment horizontal="center" vertical="center" textRotation="90" wrapText="1"/>
    </xf>
    <xf numFmtId="0" fontId="6" fillId="10" borderId="104" xfId="0" applyFont="1" applyFill="1" applyBorder="1" applyAlignment="1">
      <alignment horizontal="center" vertical="center" textRotation="90" wrapText="1"/>
    </xf>
    <xf numFmtId="0" fontId="38" fillId="7" borderId="105" xfId="0" applyFont="1" applyFill="1" applyBorder="1" applyAlignment="1">
      <alignment horizontal="center" vertical="center" wrapText="1"/>
    </xf>
    <xf numFmtId="0" fontId="38" fillId="7" borderId="106" xfId="0" applyFont="1" applyFill="1" applyBorder="1" applyAlignment="1">
      <alignment horizontal="center" vertical="center" wrapText="1"/>
    </xf>
    <xf numFmtId="0" fontId="38" fillId="7" borderId="107" xfId="0" applyFont="1" applyFill="1" applyBorder="1" applyAlignment="1">
      <alignment horizontal="center" vertical="center" wrapText="1"/>
    </xf>
    <xf numFmtId="0" fontId="38" fillId="7" borderId="108" xfId="0" applyFont="1" applyFill="1" applyBorder="1" applyAlignment="1">
      <alignment horizontal="center" vertical="center" wrapText="1"/>
    </xf>
    <xf numFmtId="0" fontId="41" fillId="0" borderId="24" xfId="0" applyFont="1" applyBorder="1" applyAlignment="1">
      <alignment horizontal="center" vertical="center" wrapText="1"/>
    </xf>
    <xf numFmtId="2" fontId="34" fillId="4" borderId="79" xfId="0" applyNumberFormat="1" applyFont="1" applyFill="1" applyBorder="1" applyAlignment="1">
      <alignment horizontal="center" wrapText="1"/>
    </xf>
    <xf numFmtId="2" fontId="34" fillId="4" borderId="80" xfId="0" applyNumberFormat="1" applyFont="1" applyFill="1" applyBorder="1" applyAlignment="1">
      <alignment horizontal="center" wrapText="1"/>
    </xf>
    <xf numFmtId="0" fontId="34" fillId="4" borderId="7" xfId="0" applyFont="1" applyFill="1" applyBorder="1" applyAlignment="1">
      <alignment horizontal="center"/>
    </xf>
    <xf numFmtId="0" fontId="6" fillId="0" borderId="21"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8" fillId="0" borderId="5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50" xfId="0" applyFont="1" applyBorder="1" applyAlignment="1">
      <alignment horizontal="center" vertical="center" wrapText="1"/>
    </xf>
    <xf numFmtId="0" fontId="6" fillId="0" borderId="14" xfId="0" applyFont="1" applyBorder="1" applyAlignment="1">
      <alignment horizontal="center" vertical="center" textRotation="90" wrapText="1"/>
    </xf>
    <xf numFmtId="0" fontId="6" fillId="0" borderId="42" xfId="0" applyFont="1" applyBorder="1" applyAlignment="1">
      <alignment horizontal="center" vertical="center" textRotation="90" wrapText="1"/>
    </xf>
    <xf numFmtId="0" fontId="6" fillId="5" borderId="39" xfId="0" applyFont="1" applyFill="1" applyBorder="1" applyAlignment="1">
      <alignment horizontal="center" vertical="center" textRotation="90" wrapText="1"/>
    </xf>
    <xf numFmtId="0" fontId="6" fillId="5" borderId="51" xfId="0" applyFont="1" applyFill="1" applyBorder="1" applyAlignment="1">
      <alignment horizontal="center" vertical="center" textRotation="90" wrapText="1"/>
    </xf>
    <xf numFmtId="0" fontId="34" fillId="0" borderId="3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3" xfId="0" applyFont="1" applyBorder="1" applyAlignment="1">
      <alignment horizontal="center" vertical="center" wrapText="1"/>
    </xf>
    <xf numFmtId="0" fontId="4" fillId="0" borderId="26" xfId="0" applyFont="1" applyBorder="1" applyAlignment="1">
      <alignment horizontal="center" vertical="center" textRotation="90" wrapText="1"/>
    </xf>
    <xf numFmtId="0" fontId="12" fillId="7" borderId="55" xfId="41" applyFont="1" applyFill="1" applyBorder="1" applyAlignment="1">
      <alignment horizontal="left" vertical="center" wrapText="1"/>
    </xf>
    <xf numFmtId="0" fontId="12" fillId="7" borderId="53" xfId="41" applyFont="1" applyFill="1" applyBorder="1" applyAlignment="1">
      <alignment horizontal="left" vertical="center" wrapText="1"/>
    </xf>
    <xf numFmtId="0" fontId="12" fillId="7" borderId="60" xfId="41" applyFont="1" applyFill="1" applyBorder="1" applyAlignment="1">
      <alignment horizontal="left" vertical="center" wrapText="1"/>
    </xf>
    <xf numFmtId="0" fontId="31" fillId="0" borderId="0" xfId="0" applyFont="1" applyAlignment="1">
      <alignment horizontal="left" wrapText="1"/>
    </xf>
    <xf numFmtId="0" fontId="34" fillId="0" borderId="26" xfId="0" applyFont="1" applyBorder="1" applyAlignment="1">
      <alignment horizontal="center" vertical="center" wrapText="1"/>
    </xf>
    <xf numFmtId="0" fontId="31" fillId="0" borderId="38" xfId="0" applyFont="1" applyBorder="1" applyAlignment="1">
      <alignment horizontal="center" vertical="center" wrapText="1"/>
    </xf>
    <xf numFmtId="0" fontId="31" fillId="6" borderId="38" xfId="0" applyFont="1" applyFill="1" applyBorder="1" applyAlignment="1" applyProtection="1">
      <alignment horizontal="center" vertical="center" wrapText="1"/>
      <protection locked="0"/>
    </xf>
    <xf numFmtId="0" fontId="46" fillId="4" borderId="40" xfId="0" applyFont="1" applyFill="1" applyBorder="1" applyAlignment="1">
      <alignment horizontal="center" vertical="center" wrapText="1"/>
    </xf>
    <xf numFmtId="0" fontId="46" fillId="4" borderId="0" xfId="0" applyFont="1" applyFill="1" applyAlignment="1">
      <alignment horizontal="center" vertical="center" wrapText="1"/>
    </xf>
    <xf numFmtId="0" fontId="46" fillId="4" borderId="6" xfId="0" applyFont="1" applyFill="1" applyBorder="1" applyAlignment="1">
      <alignment horizontal="center" vertical="center" wrapText="1"/>
    </xf>
    <xf numFmtId="0" fontId="46" fillId="4" borderId="12" xfId="0" applyFont="1" applyFill="1" applyBorder="1" applyAlignment="1">
      <alignment horizontal="center" vertical="center" wrapText="1"/>
    </xf>
    <xf numFmtId="0" fontId="31" fillId="0" borderId="70" xfId="0" applyFont="1" applyBorder="1" applyAlignment="1">
      <alignment horizontal="left" vertical="center" wrapText="1"/>
    </xf>
    <xf numFmtId="0" fontId="31" fillId="0" borderId="81" xfId="0" applyFont="1" applyBorder="1" applyAlignment="1">
      <alignment horizontal="left" vertical="center" wrapText="1"/>
    </xf>
    <xf numFmtId="0" fontId="45" fillId="4" borderId="99" xfId="0" applyFont="1" applyFill="1" applyBorder="1" applyAlignment="1">
      <alignment horizontal="center" vertical="center" wrapText="1"/>
    </xf>
    <xf numFmtId="0" fontId="40" fillId="4" borderId="100" xfId="0" applyFont="1" applyFill="1" applyBorder="1" applyAlignment="1">
      <alignment horizontal="center" vertical="center" wrapText="1"/>
    </xf>
    <xf numFmtId="0" fontId="34"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26" xfId="0" applyFont="1" applyBorder="1" applyAlignment="1">
      <alignment horizontal="center" vertical="center" wrapText="1"/>
    </xf>
    <xf numFmtId="0" fontId="37" fillId="0" borderId="26"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35" fillId="0" borderId="27" xfId="0" applyFont="1" applyBorder="1" applyAlignment="1">
      <alignment horizontal="center" vertical="center" textRotation="90" wrapText="1"/>
    </xf>
    <xf numFmtId="0" fontId="35" fillId="0" borderId="26" xfId="0" applyFont="1" applyBorder="1" applyAlignment="1">
      <alignment horizontal="center" vertical="center" textRotation="90" wrapText="1"/>
    </xf>
    <xf numFmtId="0" fontId="1" fillId="7" borderId="89" xfId="0" applyFont="1" applyFill="1" applyBorder="1" applyAlignment="1">
      <alignment horizontal="center" vertical="center" wrapText="1"/>
    </xf>
    <xf numFmtId="0" fontId="1" fillId="7" borderId="91" xfId="0" applyFont="1" applyFill="1" applyBorder="1" applyAlignment="1">
      <alignment horizontal="center" vertical="center" wrapText="1"/>
    </xf>
    <xf numFmtId="0" fontId="29" fillId="7" borderId="94" xfId="0" applyFont="1" applyFill="1" applyBorder="1" applyAlignment="1">
      <alignment horizontal="center"/>
    </xf>
    <xf numFmtId="0" fontId="34" fillId="10" borderId="19" xfId="0" applyFont="1" applyFill="1" applyBorder="1" applyAlignment="1">
      <alignment horizontal="center" vertical="center" wrapText="1"/>
    </xf>
    <xf numFmtId="0" fontId="34" fillId="10" borderId="102" xfId="0" applyFont="1" applyFill="1" applyBorder="1" applyAlignment="1">
      <alignment horizontal="center" vertical="center" wrapText="1"/>
    </xf>
    <xf numFmtId="0" fontId="34" fillId="10" borderId="42" xfId="0" applyFont="1" applyFill="1" applyBorder="1" applyAlignment="1">
      <alignment horizontal="center" vertical="center" wrapText="1"/>
    </xf>
    <xf numFmtId="0" fontId="34" fillId="10" borderId="35" xfId="0" applyFont="1" applyFill="1" applyBorder="1" applyAlignment="1">
      <alignment horizontal="center" vertical="center" wrapText="1"/>
    </xf>
    <xf numFmtId="0" fontId="65" fillId="10" borderId="35"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14" xfId="0" applyFont="1" applyBorder="1" applyAlignment="1">
      <alignment horizontal="center" vertical="center" wrapText="1"/>
    </xf>
    <xf numFmtId="0" fontId="6" fillId="0" borderId="49" xfId="0" applyFont="1" applyBorder="1" applyAlignment="1">
      <alignment horizontal="center" vertical="center" textRotation="90" wrapText="1"/>
    </xf>
    <xf numFmtId="0" fontId="6" fillId="0" borderId="96" xfId="0" applyFont="1" applyBorder="1" applyAlignment="1">
      <alignment horizontal="center" vertical="center" textRotation="90" wrapText="1"/>
    </xf>
    <xf numFmtId="0" fontId="35" fillId="0" borderId="97" xfId="0" applyFont="1" applyBorder="1" applyAlignment="1">
      <alignment horizontal="center" vertical="center" textRotation="90" wrapText="1"/>
    </xf>
    <xf numFmtId="0" fontId="35" fillId="0" borderId="98" xfId="0" applyFont="1" applyBorder="1" applyAlignment="1">
      <alignment horizontal="center" vertical="center" textRotation="90" wrapText="1"/>
    </xf>
    <xf numFmtId="0" fontId="35" fillId="0" borderId="49" xfId="0" applyFont="1" applyBorder="1" applyAlignment="1">
      <alignment horizontal="center" vertical="center" textRotation="90" wrapText="1"/>
    </xf>
    <xf numFmtId="0" fontId="35" fillId="0" borderId="96" xfId="0" applyFont="1" applyBorder="1" applyAlignment="1">
      <alignment horizontal="center" vertical="center" textRotation="90" wrapText="1"/>
    </xf>
    <xf numFmtId="0" fontId="6" fillId="0" borderId="27" xfId="0" applyFont="1" applyBorder="1" applyAlignment="1">
      <alignment horizontal="center" vertical="center" textRotation="90" wrapText="1"/>
    </xf>
    <xf numFmtId="0" fontId="6" fillId="0" borderId="26" xfId="0" applyFont="1" applyBorder="1" applyAlignment="1">
      <alignment horizontal="center" vertical="center" textRotation="90" wrapText="1"/>
    </xf>
    <xf numFmtId="0" fontId="17" fillId="0" borderId="8" xfId="41" applyFont="1" applyBorder="1" applyAlignment="1">
      <alignment horizontal="left" vertical="center" wrapText="1"/>
    </xf>
    <xf numFmtId="0" fontId="17" fillId="0" borderId="4" xfId="41" applyFont="1" applyBorder="1" applyAlignment="1">
      <alignment horizontal="center" vertical="center" wrapText="1"/>
    </xf>
    <xf numFmtId="0" fontId="17" fillId="0" borderId="8" xfId="41" applyFont="1" applyBorder="1" applyAlignment="1">
      <alignment horizontal="center" vertical="center" wrapText="1"/>
    </xf>
    <xf numFmtId="0" fontId="17" fillId="0" borderId="16" xfId="41" applyFont="1" applyBorder="1" applyAlignment="1">
      <alignment horizontal="center" vertical="center" wrapText="1"/>
    </xf>
    <xf numFmtId="0" fontId="17" fillId="0" borderId="17" xfId="41" applyFont="1" applyBorder="1" applyAlignment="1">
      <alignment horizontal="center" vertical="center" wrapText="1"/>
    </xf>
    <xf numFmtId="0" fontId="17" fillId="0" borderId="18" xfId="41" applyFont="1" applyBorder="1" applyAlignment="1">
      <alignment horizontal="center" vertical="center" wrapText="1"/>
    </xf>
    <xf numFmtId="0" fontId="17" fillId="0" borderId="16" xfId="41" applyFont="1" applyBorder="1" applyAlignment="1">
      <alignment horizontal="left" vertical="center" wrapText="1"/>
    </xf>
    <xf numFmtId="0" fontId="17" fillId="0" borderId="17" xfId="41" applyFont="1" applyBorder="1" applyAlignment="1">
      <alignment horizontal="left" vertical="center" wrapText="1"/>
    </xf>
    <xf numFmtId="0" fontId="17" fillId="0" borderId="18" xfId="41" applyFont="1" applyBorder="1" applyAlignment="1">
      <alignment horizontal="left" vertical="center" wrapText="1"/>
    </xf>
    <xf numFmtId="0" fontId="60" fillId="0" borderId="68" xfId="0" applyFont="1" applyBorder="1" applyAlignment="1">
      <alignment horizontal="center"/>
    </xf>
    <xf numFmtId="0" fontId="59" fillId="9" borderId="74" xfId="0" applyFont="1" applyFill="1" applyBorder="1" applyAlignment="1">
      <alignment horizontal="center"/>
    </xf>
    <xf numFmtId="0" fontId="59" fillId="9" borderId="75" xfId="0" applyFont="1" applyFill="1" applyBorder="1" applyAlignment="1">
      <alignment horizontal="center"/>
    </xf>
    <xf numFmtId="0" fontId="6" fillId="0" borderId="53" xfId="0" applyFont="1" applyBorder="1" applyAlignment="1">
      <alignment horizontal="center" vertical="center" textRotation="90" wrapText="1"/>
    </xf>
    <xf numFmtId="0" fontId="37" fillId="0" borderId="53" xfId="0" applyFont="1" applyBorder="1" applyAlignment="1">
      <alignment horizontal="center" vertical="center" textRotation="90" wrapText="1"/>
    </xf>
    <xf numFmtId="0" fontId="5"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53" xfId="0" applyFont="1" applyBorder="1" applyAlignment="1">
      <alignment horizontal="center" vertical="center" textRotation="90" wrapText="1"/>
    </xf>
    <xf numFmtId="0" fontId="30" fillId="0" borderId="62" xfId="0" applyFont="1" applyBorder="1" applyAlignment="1">
      <alignment horizontal="center" vertical="center" wrapText="1"/>
    </xf>
    <xf numFmtId="0" fontId="30" fillId="0" borderId="63" xfId="0" applyFont="1" applyBorder="1" applyAlignment="1">
      <alignment horizontal="center" vertical="center" wrapText="1"/>
    </xf>
    <xf numFmtId="0" fontId="12" fillId="7" borderId="63" xfId="41" applyFont="1" applyFill="1" applyBorder="1" applyAlignment="1">
      <alignment horizontal="left" vertical="center" wrapText="1"/>
    </xf>
    <xf numFmtId="0" fontId="30" fillId="0" borderId="70" xfId="0" applyFont="1" applyBorder="1" applyAlignment="1">
      <alignment horizontal="center" vertical="center" wrapText="1"/>
    </xf>
    <xf numFmtId="0" fontId="30" fillId="0" borderId="71"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72" xfId="0" applyFont="1" applyBorder="1" applyAlignment="1">
      <alignment horizontal="center" vertical="center" wrapText="1"/>
    </xf>
    <xf numFmtId="0" fontId="30" fillId="0" borderId="73" xfId="0" applyFont="1" applyBorder="1" applyAlignment="1">
      <alignment horizontal="center" vertical="center" wrapText="1"/>
    </xf>
    <xf numFmtId="0" fontId="9" fillId="0" borderId="0" xfId="0" applyFont="1" applyAlignment="1">
      <alignment horizontal="center" vertical="center" wrapText="1"/>
    </xf>
    <xf numFmtId="0" fontId="37" fillId="0" borderId="0" xfId="0" applyFont="1" applyAlignment="1">
      <alignment horizontal="center" vertical="center" textRotation="90" wrapText="1"/>
    </xf>
  </cellXfs>
  <cellStyles count="45">
    <cellStyle name="Normal" xfId="0" builtinId="0"/>
    <cellStyle name="Normal 10" xfId="1"/>
    <cellStyle name="Normal 11" xfId="2"/>
    <cellStyle name="Normal 11 2" xfId="3"/>
    <cellStyle name="Normal 12" xfId="4"/>
    <cellStyle name="Normal 12 2" xfId="5"/>
    <cellStyle name="Normal 12_deschideri lunare-iun2014-MEN" xfId="6"/>
    <cellStyle name="Normal 13" xfId="7"/>
    <cellStyle name="Normal 14" xfId="8"/>
    <cellStyle name="Normal 15" xfId="9"/>
    <cellStyle name="Normal 16" xfId="10"/>
    <cellStyle name="Normal 17" xfId="11"/>
    <cellStyle name="Normal 18" xfId="12"/>
    <cellStyle name="Normal 19" xfId="13"/>
    <cellStyle name="Normal 2" xfId="14"/>
    <cellStyle name="Normal 2 2" xfId="15"/>
    <cellStyle name="Normal 2 3" xfId="16"/>
    <cellStyle name="Normal 2_Analiza-2013 (sinteza)(+34) (2" xfId="17"/>
    <cellStyle name="Normal 3" xfId="18"/>
    <cellStyle name="Normal 3 2" xfId="19"/>
    <cellStyle name="Normal 3 2 2" xfId="20"/>
    <cellStyle name="Normal 3 2 3" xfId="21"/>
    <cellStyle name="Normal 3 2_2014-repartFI-lunar" xfId="22"/>
    <cellStyle name="Normal 3_2014-repartTransport-lunar" xfId="23"/>
    <cellStyle name="Normal 4" xfId="24"/>
    <cellStyle name="Normal 4 2" xfId="25"/>
    <cellStyle name="Normal 4 3" xfId="26"/>
    <cellStyle name="Normal 4_PropunereCNFIS-2013" xfId="27"/>
    <cellStyle name="Normal 5" xfId="28"/>
    <cellStyle name="Normal 5 2" xfId="29"/>
    <cellStyle name="Normal 5 3" xfId="30"/>
    <cellStyle name="Normal 5_2014-repartFI-lunar" xfId="31"/>
    <cellStyle name="Normal 6" xfId="32"/>
    <cellStyle name="Normal 6 2" xfId="33"/>
    <cellStyle name="Normal 6 3" xfId="34"/>
    <cellStyle name="Normal 6_2014-repartFI-lunar" xfId="35"/>
    <cellStyle name="Normal 7" xfId="36"/>
    <cellStyle name="Normal 8" xfId="37"/>
    <cellStyle name="Normal 8 2" xfId="38"/>
    <cellStyle name="Normal 8_PropunereCNFIS-2013" xfId="39"/>
    <cellStyle name="Normal 9" xfId="40"/>
    <cellStyle name="Normal_tabele" xfId="41"/>
    <cellStyle name="Percent 2" xfId="42"/>
    <cellStyle name="Percent 3" xfId="43"/>
    <cellStyle name="Percent 4" xfId="44"/>
  </cellStyles>
  <dxfs count="120">
    <dxf>
      <fill>
        <patternFill>
          <bgColor theme="9" tint="0.39994506668294322"/>
        </patternFill>
      </fill>
    </dxf>
    <dxf>
      <font>
        <color theme="0" tint="-4.9989318521683403E-2"/>
      </font>
    </dxf>
    <dxf>
      <fill>
        <patternFill>
          <bgColor theme="8" tint="0.79998168889431442"/>
        </patternFill>
      </fill>
    </dxf>
    <dxf>
      <fill>
        <patternFill>
          <bgColor theme="8" tint="0.79998168889431442"/>
        </patternFill>
      </fill>
    </dxf>
    <dxf>
      <fill>
        <patternFill>
          <bgColor theme="5" tint="0.59996337778862885"/>
        </patternFill>
      </fill>
    </dxf>
    <dxf>
      <fill>
        <patternFill>
          <bgColor rgb="FFFFFF99"/>
        </patternFill>
      </fill>
    </dxf>
    <dxf>
      <fill>
        <patternFill>
          <bgColor theme="5" tint="0.59996337778862885"/>
        </patternFill>
      </fill>
    </dxf>
    <dxf>
      <fill>
        <patternFill>
          <bgColor rgb="FFFFFF99"/>
        </patternFill>
      </fill>
    </dxf>
    <dxf>
      <fill>
        <patternFill>
          <bgColor theme="5" tint="0.59996337778862885"/>
        </patternFill>
      </fill>
    </dxf>
    <dxf>
      <fill>
        <patternFill patternType="solid">
          <bgColor rgb="FFFFFF99"/>
        </patternFill>
      </fill>
    </dxf>
    <dxf>
      <fill>
        <patternFill>
          <bgColor theme="5" tint="0.59996337778862885"/>
        </patternFill>
      </fill>
    </dxf>
    <dxf>
      <fill>
        <patternFill>
          <fgColor rgb="FFFFFF99"/>
          <bgColor rgb="FFFFFF99"/>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theme="0" tint="-0.14996795556505021"/>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rgb="FFFFFF99"/>
        </patternFill>
      </fill>
    </dxf>
    <dxf>
      <fill>
        <patternFill>
          <bgColor theme="5" tint="0.59996337778862885"/>
        </patternFill>
      </fill>
    </dxf>
    <dxf>
      <fill>
        <patternFill>
          <bgColor rgb="FFFFFF99"/>
        </patternFill>
      </fill>
    </dxf>
    <dxf>
      <fill>
        <patternFill>
          <bgColor theme="5" tint="0.59996337778862885"/>
        </patternFill>
      </fill>
    </dxf>
    <dxf>
      <fill>
        <patternFill patternType="solid">
          <bgColor rgb="FFFFFF99"/>
        </patternFill>
      </fill>
    </dxf>
    <dxf>
      <fill>
        <patternFill>
          <bgColor theme="5" tint="0.59996337778862885"/>
        </patternFill>
      </fill>
    </dxf>
    <dxf>
      <fill>
        <patternFill>
          <fgColor rgb="FFFFFF99"/>
          <bgColor rgb="FFFFFF99"/>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theme="0" tint="-0.14996795556505021"/>
        </patternFill>
      </fill>
    </dxf>
    <dxf>
      <fill>
        <patternFill>
          <bgColor rgb="FFFF0000"/>
        </patternFill>
      </fill>
    </dxf>
    <dxf>
      <font>
        <color theme="0" tint="-4.9989318521683403E-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CS83"/>
  <sheetViews>
    <sheetView tabSelected="1" zoomScaleNormal="100" workbookViewId="0">
      <selection activeCell="Y17" sqref="Y17"/>
    </sheetView>
  </sheetViews>
  <sheetFormatPr defaultColWidth="9.140625" defaultRowHeight="15"/>
  <cols>
    <col min="1" max="1" width="5.5703125" style="1" customWidth="1"/>
    <col min="2" max="2" width="16.85546875" style="39" customWidth="1"/>
    <col min="3" max="3" width="11.5703125" style="39" customWidth="1"/>
    <col min="4" max="4" width="10.85546875" style="1" customWidth="1"/>
    <col min="5" max="5" width="14.85546875" style="1" customWidth="1"/>
    <col min="6" max="6" width="8.42578125" style="1" customWidth="1"/>
    <col min="7" max="8" width="4.42578125" style="1" customWidth="1"/>
    <col min="9" max="9" width="4.28515625" style="1" customWidth="1"/>
    <col min="10" max="10" width="5.5703125" style="1" customWidth="1"/>
    <col min="11" max="12" width="4" style="1" customWidth="1"/>
    <col min="13" max="13" width="4.5703125" style="1" customWidth="1"/>
    <col min="14" max="14" width="4.42578125" style="1" customWidth="1"/>
    <col min="15" max="15" width="4.7109375" style="1" customWidth="1"/>
    <col min="16" max="16" width="4" style="1" customWidth="1"/>
    <col min="17" max="17" width="4.140625" style="1" customWidth="1"/>
    <col min="18" max="18" width="5.42578125" style="1" customWidth="1"/>
    <col min="19" max="19" width="4.28515625" style="1" customWidth="1"/>
    <col min="20" max="20" width="4.140625" style="1" customWidth="1"/>
    <col min="21" max="22" width="4.28515625" style="1" customWidth="1"/>
    <col min="23" max="23" width="4" style="1" customWidth="1"/>
    <col min="24" max="25" width="4.28515625" style="1" customWidth="1"/>
    <col min="26" max="31" width="4.42578125" style="1" customWidth="1"/>
    <col min="32" max="32" width="6.28515625" style="1" customWidth="1"/>
    <col min="33" max="33" width="6" style="1" customWidth="1"/>
    <col min="34" max="34" width="5" style="1" customWidth="1"/>
    <col min="35" max="45" width="4.140625" style="1" customWidth="1"/>
    <col min="46" max="46" width="5.140625" style="1" customWidth="1"/>
    <col min="47" max="47" width="4.85546875" style="1" customWidth="1"/>
    <col min="48" max="48" width="9.7109375" style="40" customWidth="1"/>
    <col min="49" max="49" width="15.7109375" style="1" customWidth="1"/>
    <col min="50" max="50" width="13.140625" style="41" customWidth="1"/>
    <col min="51" max="51" width="12.5703125" style="1" customWidth="1"/>
    <col min="52" max="52" width="8.85546875" style="1" customWidth="1"/>
    <col min="53" max="53" width="11.28515625" style="42" customWidth="1"/>
    <col min="54" max="54" width="5.7109375" style="1" customWidth="1"/>
    <col min="55" max="55" width="5.140625" style="1" customWidth="1"/>
    <col min="56" max="56" width="5.28515625" style="1" customWidth="1"/>
    <col min="57" max="57" width="4.28515625" style="1" customWidth="1"/>
    <col min="58" max="58" width="4.42578125" style="1" customWidth="1"/>
    <col min="59" max="59" width="4.140625" style="42" customWidth="1"/>
    <col min="60" max="63" width="3.42578125" style="42" customWidth="1"/>
    <col min="64" max="64" width="3.85546875" style="42" customWidth="1"/>
    <col min="65" max="65" width="5.5703125" style="42" customWidth="1"/>
    <col min="66" max="68" width="3.85546875" style="42" customWidth="1"/>
    <col min="69" max="69" width="3.42578125" style="42" customWidth="1"/>
    <col min="70" max="71" width="3.85546875" style="42" customWidth="1"/>
    <col min="72" max="72" width="3.140625" style="42" customWidth="1"/>
    <col min="73" max="74" width="4.5703125" style="42" customWidth="1"/>
    <col min="75" max="75" width="4.28515625" style="42" customWidth="1"/>
    <col min="76" max="80" width="3.85546875" style="42" customWidth="1"/>
    <col min="81" max="81" width="5.7109375" style="42" customWidth="1"/>
    <col min="82" max="82" width="4.7109375" style="42" customWidth="1"/>
    <col min="83" max="83" width="5.7109375" style="42" customWidth="1"/>
    <col min="84" max="84" width="4" style="42" customWidth="1"/>
    <col min="85" max="85" width="5.5703125" style="42" customWidth="1"/>
    <col min="86" max="88" width="4.5703125" style="42" customWidth="1"/>
    <col min="89" max="89" width="6.5703125" style="1" customWidth="1"/>
    <col min="90" max="90" width="7" style="1" customWidth="1"/>
    <col min="91" max="91" width="6.5703125" style="43" customWidth="1"/>
    <col min="92" max="92" width="7.140625" style="43" customWidth="1"/>
    <col min="93" max="93" width="6.5703125" style="43" customWidth="1"/>
    <col min="94" max="94" width="7.140625" style="43" customWidth="1"/>
    <col min="95" max="95" width="6.5703125" style="43" customWidth="1"/>
    <col min="96" max="96" width="7.140625" style="43" customWidth="1"/>
    <col min="97" max="16384" width="9.140625" style="1"/>
  </cols>
  <sheetData>
    <row r="1" spans="1:97" ht="12.75" customHeight="1">
      <c r="A1" s="38" t="s">
        <v>163</v>
      </c>
    </row>
    <row r="2" spans="1:97" ht="18.75" customHeight="1" thickBot="1">
      <c r="A2" s="194" t="s">
        <v>202</v>
      </c>
      <c r="B2" s="194"/>
      <c r="C2" s="194"/>
      <c r="D2" s="195"/>
      <c r="E2" s="195"/>
      <c r="F2" s="195"/>
      <c r="G2" s="195"/>
      <c r="H2" s="195"/>
      <c r="I2" s="195"/>
      <c r="J2" s="195"/>
      <c r="K2" s="195"/>
      <c r="L2" s="195"/>
      <c r="M2" s="195"/>
      <c r="N2" s="195"/>
      <c r="O2" s="195"/>
      <c r="P2" s="195"/>
      <c r="Q2" s="195"/>
      <c r="R2" s="195"/>
      <c r="S2" s="195"/>
      <c r="T2" s="195"/>
      <c r="U2" s="195"/>
      <c r="V2" s="195"/>
      <c r="W2" s="195"/>
      <c r="X2" s="195"/>
      <c r="Y2" s="195"/>
      <c r="Z2" s="192"/>
      <c r="AA2" s="192"/>
      <c r="AB2" s="192"/>
      <c r="AC2" s="192"/>
      <c r="AD2" s="192"/>
      <c r="AE2" s="192"/>
      <c r="AF2" s="192"/>
      <c r="AG2" s="192"/>
      <c r="AH2" s="192"/>
      <c r="AI2" s="192"/>
      <c r="AJ2" s="192"/>
      <c r="AK2" s="192"/>
      <c r="AL2" s="192"/>
      <c r="AM2" s="192"/>
      <c r="AN2" s="192"/>
      <c r="AO2" s="192"/>
      <c r="AP2" s="192"/>
      <c r="AQ2" s="192"/>
      <c r="AR2" s="192"/>
      <c r="AS2" s="192"/>
      <c r="AT2" s="192"/>
      <c r="AU2" s="192"/>
      <c r="AV2" s="192"/>
    </row>
    <row r="3" spans="1:97" s="43" customFormat="1" ht="79.5" customHeight="1">
      <c r="A3" s="196" t="s">
        <v>236</v>
      </c>
      <c r="B3" s="197"/>
      <c r="C3" s="197"/>
      <c r="D3" s="197"/>
      <c r="E3" s="197"/>
      <c r="F3" s="197"/>
      <c r="G3" s="197"/>
      <c r="H3" s="197"/>
      <c r="I3" s="197"/>
      <c r="J3" s="197"/>
      <c r="K3" s="197"/>
      <c r="L3" s="197"/>
      <c r="M3" s="197"/>
      <c r="N3" s="197"/>
      <c r="O3" s="197"/>
      <c r="P3" s="197"/>
      <c r="Q3" s="197"/>
      <c r="R3" s="197"/>
      <c r="S3" s="197"/>
      <c r="T3" s="197"/>
      <c r="U3" s="197"/>
      <c r="V3" s="197"/>
      <c r="W3" s="197"/>
      <c r="X3" s="197"/>
      <c r="Y3" s="197"/>
      <c r="Z3" s="198"/>
      <c r="AA3" s="198"/>
      <c r="AB3" s="198"/>
      <c r="AC3" s="198"/>
      <c r="AD3" s="198"/>
      <c r="AE3" s="198"/>
      <c r="AF3" s="198"/>
      <c r="AG3" s="198"/>
      <c r="AH3" s="198"/>
      <c r="AI3" s="198"/>
      <c r="AJ3" s="198"/>
      <c r="AK3" s="198"/>
      <c r="AL3" s="198"/>
      <c r="AM3" s="198"/>
      <c r="AN3" s="198"/>
      <c r="AO3" s="198"/>
      <c r="AP3" s="198"/>
      <c r="AQ3" s="198"/>
      <c r="AR3" s="198"/>
      <c r="AS3" s="198"/>
      <c r="AT3" s="198"/>
      <c r="AU3" s="198"/>
      <c r="AV3" s="199"/>
      <c r="AW3" s="202" t="s">
        <v>233</v>
      </c>
      <c r="AX3" s="203"/>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3"/>
      <c r="CB3" s="203"/>
      <c r="CC3" s="203"/>
      <c r="CD3" s="203"/>
      <c r="CE3" s="203"/>
      <c r="CF3" s="203"/>
      <c r="CG3" s="203"/>
      <c r="CH3" s="203"/>
      <c r="CI3" s="203"/>
      <c r="CJ3" s="203"/>
      <c r="CK3" s="44"/>
    </row>
    <row r="4" spans="1:97" ht="21.75" customHeight="1">
      <c r="A4" s="205" t="s">
        <v>5</v>
      </c>
      <c r="B4" s="168" t="s">
        <v>215</v>
      </c>
      <c r="C4" s="169"/>
      <c r="D4" s="206" t="s">
        <v>54</v>
      </c>
      <c r="E4" s="208" t="s">
        <v>71</v>
      </c>
      <c r="F4" s="208" t="s">
        <v>86</v>
      </c>
      <c r="G4" s="163" t="s">
        <v>40</v>
      </c>
      <c r="H4" s="164"/>
      <c r="I4" s="164"/>
      <c r="J4" s="164"/>
      <c r="K4" s="164"/>
      <c r="L4" s="165"/>
      <c r="M4" s="193" t="s">
        <v>41</v>
      </c>
      <c r="N4" s="193"/>
      <c r="O4" s="193"/>
      <c r="P4" s="193"/>
      <c r="Q4" s="193"/>
      <c r="R4" s="193"/>
      <c r="S4" s="193"/>
      <c r="T4" s="193" t="s">
        <v>42</v>
      </c>
      <c r="U4" s="193"/>
      <c r="V4" s="193"/>
      <c r="W4" s="193"/>
      <c r="X4" s="193"/>
      <c r="Y4" s="193"/>
      <c r="Z4" s="193" t="s">
        <v>43</v>
      </c>
      <c r="AA4" s="193"/>
      <c r="AB4" s="193"/>
      <c r="AC4" s="193"/>
      <c r="AD4" s="193"/>
      <c r="AE4" s="193"/>
      <c r="AF4" s="193"/>
      <c r="AG4" s="193"/>
      <c r="AH4" s="193"/>
      <c r="AI4" s="193" t="s">
        <v>46</v>
      </c>
      <c r="AJ4" s="193"/>
      <c r="AK4" s="193"/>
      <c r="AL4" s="193"/>
      <c r="AM4" s="193"/>
      <c r="AN4" s="193"/>
      <c r="AO4" s="193"/>
      <c r="AP4" s="193"/>
      <c r="AQ4" s="193"/>
      <c r="AR4" s="193"/>
      <c r="AS4" s="193"/>
      <c r="AT4" s="193"/>
      <c r="AU4" s="193"/>
      <c r="AV4" s="188" t="s">
        <v>0</v>
      </c>
      <c r="AW4" s="185" t="s">
        <v>68</v>
      </c>
      <c r="AX4" s="186"/>
      <c r="AY4" s="186"/>
      <c r="AZ4" s="186"/>
      <c r="BA4" s="187"/>
      <c r="BB4" s="154" t="s">
        <v>69</v>
      </c>
      <c r="BC4" s="155"/>
      <c r="BD4" s="155"/>
      <c r="BE4" s="155"/>
      <c r="BF4" s="156"/>
      <c r="BG4" s="193" t="s">
        <v>70</v>
      </c>
      <c r="BH4" s="193"/>
      <c r="BI4" s="193"/>
      <c r="BJ4" s="193"/>
      <c r="BK4" s="193"/>
      <c r="BL4" s="193"/>
      <c r="BM4" s="193"/>
      <c r="BN4" s="193"/>
      <c r="BO4" s="193"/>
      <c r="BP4" s="193"/>
      <c r="BQ4" s="193"/>
      <c r="BR4" s="193"/>
      <c r="BS4" s="193"/>
      <c r="BT4" s="193"/>
      <c r="BU4" s="193"/>
      <c r="BV4" s="193"/>
      <c r="BW4" s="193" t="s">
        <v>161</v>
      </c>
      <c r="BX4" s="193"/>
      <c r="BY4" s="193"/>
      <c r="BZ4" s="193"/>
      <c r="CA4" s="193"/>
      <c r="CB4" s="193"/>
      <c r="CC4" s="193"/>
      <c r="CD4" s="193"/>
      <c r="CE4" s="193"/>
      <c r="CF4" s="193"/>
      <c r="CG4" s="193"/>
      <c r="CH4" s="193"/>
      <c r="CI4" s="193"/>
      <c r="CJ4" s="185"/>
      <c r="CK4" s="216" t="s">
        <v>221</v>
      </c>
      <c r="CL4" s="217"/>
      <c r="CM4" s="217"/>
      <c r="CN4" s="217"/>
      <c r="CO4" s="217"/>
      <c r="CP4" s="217"/>
      <c r="CQ4" s="217"/>
      <c r="CR4" s="218"/>
      <c r="CS4" s="45"/>
    </row>
    <row r="5" spans="1:97" ht="24" customHeight="1">
      <c r="A5" s="205"/>
      <c r="B5" s="170"/>
      <c r="C5" s="171"/>
      <c r="D5" s="206"/>
      <c r="E5" s="208"/>
      <c r="F5" s="208"/>
      <c r="G5" s="181" t="s">
        <v>9</v>
      </c>
      <c r="H5" s="181" t="s">
        <v>94</v>
      </c>
      <c r="I5" s="176" t="s">
        <v>10</v>
      </c>
      <c r="J5" s="176" t="s">
        <v>11</v>
      </c>
      <c r="K5" s="176" t="s">
        <v>12</v>
      </c>
      <c r="L5" s="166" t="s">
        <v>226</v>
      </c>
      <c r="M5" s="176" t="s">
        <v>13</v>
      </c>
      <c r="N5" s="176" t="s">
        <v>14</v>
      </c>
      <c r="O5" s="176" t="s">
        <v>15</v>
      </c>
      <c r="P5" s="176" t="s">
        <v>16</v>
      </c>
      <c r="Q5" s="176" t="s">
        <v>17</v>
      </c>
      <c r="R5" s="176" t="s">
        <v>18</v>
      </c>
      <c r="S5" s="176" t="s">
        <v>19</v>
      </c>
      <c r="T5" s="176" t="s">
        <v>20</v>
      </c>
      <c r="U5" s="176" t="s">
        <v>21</v>
      </c>
      <c r="V5" s="176" t="s">
        <v>22</v>
      </c>
      <c r="W5" s="176" t="s">
        <v>23</v>
      </c>
      <c r="X5" s="176" t="s">
        <v>24</v>
      </c>
      <c r="Y5" s="176" t="s">
        <v>25</v>
      </c>
      <c r="Z5" s="176" t="s">
        <v>26</v>
      </c>
      <c r="AA5" s="176" t="s">
        <v>27</v>
      </c>
      <c r="AB5" s="176" t="s">
        <v>28</v>
      </c>
      <c r="AC5" s="176" t="s">
        <v>29</v>
      </c>
      <c r="AD5" s="176" t="s">
        <v>30</v>
      </c>
      <c r="AE5" s="176" t="s">
        <v>31</v>
      </c>
      <c r="AF5" s="176" t="s">
        <v>44</v>
      </c>
      <c r="AG5" s="176" t="s">
        <v>45</v>
      </c>
      <c r="AH5" s="176" t="s">
        <v>32</v>
      </c>
      <c r="AI5" s="176" t="s">
        <v>33</v>
      </c>
      <c r="AJ5" s="176" t="s">
        <v>34</v>
      </c>
      <c r="AK5" s="176" t="s">
        <v>35</v>
      </c>
      <c r="AL5" s="176" t="s">
        <v>36</v>
      </c>
      <c r="AM5" s="176" t="s">
        <v>37</v>
      </c>
      <c r="AN5" s="176" t="s">
        <v>38</v>
      </c>
      <c r="AO5" s="176" t="s">
        <v>47</v>
      </c>
      <c r="AP5" s="176" t="s">
        <v>48</v>
      </c>
      <c r="AQ5" s="176" t="s">
        <v>49</v>
      </c>
      <c r="AR5" s="176" t="s">
        <v>50</v>
      </c>
      <c r="AS5" s="176" t="s">
        <v>52</v>
      </c>
      <c r="AT5" s="176" t="s">
        <v>51</v>
      </c>
      <c r="AU5" s="209" t="s">
        <v>92</v>
      </c>
      <c r="AV5" s="188"/>
      <c r="AW5" s="230" t="s">
        <v>170</v>
      </c>
      <c r="AX5" s="183" t="s">
        <v>171</v>
      </c>
      <c r="AY5" s="211" t="s">
        <v>182</v>
      </c>
      <c r="AZ5" s="176" t="s">
        <v>75</v>
      </c>
      <c r="BA5" s="224" t="s">
        <v>39</v>
      </c>
      <c r="BB5" s="226" t="s">
        <v>87</v>
      </c>
      <c r="BC5" s="228" t="s">
        <v>88</v>
      </c>
      <c r="BD5" s="161" t="s">
        <v>89</v>
      </c>
      <c r="BE5" s="224" t="s">
        <v>162</v>
      </c>
      <c r="BF5" s="161" t="s">
        <v>84</v>
      </c>
      <c r="BG5" s="221" t="s">
        <v>166</v>
      </c>
      <c r="BH5" s="222"/>
      <c r="BI5" s="222"/>
      <c r="BJ5" s="222"/>
      <c r="BK5" s="222"/>
      <c r="BL5" s="222"/>
      <c r="BM5" s="222"/>
      <c r="BN5" s="222"/>
      <c r="BO5" s="222"/>
      <c r="BP5" s="223"/>
      <c r="BQ5" s="204" t="s">
        <v>167</v>
      </c>
      <c r="BR5" s="204"/>
      <c r="BS5" s="204"/>
      <c r="BT5" s="204"/>
      <c r="BU5" s="157" t="s">
        <v>77</v>
      </c>
      <c r="BV5" s="159" t="s">
        <v>181</v>
      </c>
      <c r="BW5" s="221" t="s">
        <v>160</v>
      </c>
      <c r="BX5" s="222"/>
      <c r="BY5" s="222"/>
      <c r="BZ5" s="222"/>
      <c r="CA5" s="222"/>
      <c r="CB5" s="222"/>
      <c r="CC5" s="222"/>
      <c r="CD5" s="222"/>
      <c r="CE5" s="222"/>
      <c r="CF5" s="223"/>
      <c r="CG5" s="145" t="s">
        <v>159</v>
      </c>
      <c r="CH5" s="146"/>
      <c r="CI5" s="146"/>
      <c r="CJ5" s="146"/>
      <c r="CK5" s="219" t="s">
        <v>222</v>
      </c>
      <c r="CL5" s="219"/>
      <c r="CM5" s="220" t="s">
        <v>87</v>
      </c>
      <c r="CN5" s="220"/>
      <c r="CO5" s="220" t="s">
        <v>88</v>
      </c>
      <c r="CP5" s="220"/>
      <c r="CQ5" s="220" t="s">
        <v>89</v>
      </c>
      <c r="CR5" s="220"/>
    </row>
    <row r="6" spans="1:97" ht="54.95" customHeight="1">
      <c r="A6" s="205"/>
      <c r="B6" s="104" t="s">
        <v>229</v>
      </c>
      <c r="C6" s="105" t="s">
        <v>231</v>
      </c>
      <c r="D6" s="207"/>
      <c r="E6" s="208"/>
      <c r="F6" s="208"/>
      <c r="G6" s="182"/>
      <c r="H6" s="182"/>
      <c r="I6" s="177"/>
      <c r="J6" s="177"/>
      <c r="K6" s="177"/>
      <c r="L6" s="16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210"/>
      <c r="AV6" s="188"/>
      <c r="AW6" s="231"/>
      <c r="AX6" s="184"/>
      <c r="AY6" s="212"/>
      <c r="AZ6" s="177"/>
      <c r="BA6" s="225"/>
      <c r="BB6" s="227"/>
      <c r="BC6" s="229"/>
      <c r="BD6" s="162"/>
      <c r="BE6" s="177"/>
      <c r="BF6" s="162"/>
      <c r="BG6" s="46" t="s">
        <v>175</v>
      </c>
      <c r="BH6" s="101" t="s">
        <v>211</v>
      </c>
      <c r="BI6" s="101" t="s">
        <v>212</v>
      </c>
      <c r="BJ6" s="101" t="s">
        <v>213</v>
      </c>
      <c r="BK6" s="101" t="s">
        <v>214</v>
      </c>
      <c r="BL6" s="46" t="s">
        <v>173</v>
      </c>
      <c r="BM6" s="46" t="s">
        <v>184</v>
      </c>
      <c r="BN6" s="46" t="s">
        <v>176</v>
      </c>
      <c r="BO6" s="46" t="s">
        <v>164</v>
      </c>
      <c r="BP6" s="46" t="s">
        <v>165</v>
      </c>
      <c r="BQ6" s="46" t="s">
        <v>6</v>
      </c>
      <c r="BR6" s="47" t="s">
        <v>197</v>
      </c>
      <c r="BS6" s="47" t="s">
        <v>196</v>
      </c>
      <c r="BT6" s="46" t="s">
        <v>7</v>
      </c>
      <c r="BU6" s="158"/>
      <c r="BV6" s="160"/>
      <c r="BW6" s="48" t="s">
        <v>4</v>
      </c>
      <c r="BX6" s="101" t="s">
        <v>211</v>
      </c>
      <c r="BY6" s="101" t="s">
        <v>212</v>
      </c>
      <c r="BZ6" s="101" t="s">
        <v>213</v>
      </c>
      <c r="CA6" s="101" t="s">
        <v>214</v>
      </c>
      <c r="CB6" s="46" t="s">
        <v>173</v>
      </c>
      <c r="CC6" s="46" t="s">
        <v>184</v>
      </c>
      <c r="CD6" s="46" t="s">
        <v>176</v>
      </c>
      <c r="CE6" s="48" t="s">
        <v>164</v>
      </c>
      <c r="CF6" s="48" t="s">
        <v>165</v>
      </c>
      <c r="CG6" s="48" t="s">
        <v>6</v>
      </c>
      <c r="CH6" s="47" t="s">
        <v>197</v>
      </c>
      <c r="CI6" s="47" t="s">
        <v>196</v>
      </c>
      <c r="CJ6" s="49" t="s">
        <v>7</v>
      </c>
      <c r="CK6" s="90" t="s">
        <v>223</v>
      </c>
      <c r="CL6" s="102" t="s">
        <v>224</v>
      </c>
      <c r="CM6" s="90" t="s">
        <v>223</v>
      </c>
      <c r="CN6" s="102" t="s">
        <v>224</v>
      </c>
      <c r="CO6" s="90" t="s">
        <v>223</v>
      </c>
      <c r="CP6" s="102" t="s">
        <v>224</v>
      </c>
      <c r="CQ6" s="90" t="s">
        <v>223</v>
      </c>
      <c r="CR6" s="102" t="s">
        <v>224</v>
      </c>
      <c r="CS6" s="45"/>
    </row>
    <row r="7" spans="1:97" s="55" customFormat="1" ht="113.25" customHeight="1">
      <c r="A7" s="50" t="s">
        <v>180</v>
      </c>
      <c r="B7" s="103" t="s">
        <v>230</v>
      </c>
      <c r="C7" s="51" t="s">
        <v>232</v>
      </c>
      <c r="D7" s="51" t="s">
        <v>168</v>
      </c>
      <c r="E7" s="51" t="s">
        <v>207</v>
      </c>
      <c r="F7" s="51" t="s">
        <v>169</v>
      </c>
      <c r="G7" s="178" t="s">
        <v>201</v>
      </c>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80"/>
      <c r="AV7" s="51" t="s">
        <v>174</v>
      </c>
      <c r="AW7" s="51" t="s">
        <v>234</v>
      </c>
      <c r="AX7" s="52" t="s">
        <v>179</v>
      </c>
      <c r="AY7" s="51" t="s">
        <v>200</v>
      </c>
      <c r="AZ7" s="53" t="s">
        <v>183</v>
      </c>
      <c r="BA7" s="54" t="s">
        <v>172</v>
      </c>
      <c r="BB7" s="149" t="s">
        <v>235</v>
      </c>
      <c r="BC7" s="150"/>
      <c r="BD7" s="151"/>
      <c r="BE7" s="152" t="s">
        <v>177</v>
      </c>
      <c r="BF7" s="153"/>
      <c r="BG7" s="147" t="s">
        <v>198</v>
      </c>
      <c r="BH7" s="148"/>
      <c r="BI7" s="148"/>
      <c r="BJ7" s="148"/>
      <c r="BK7" s="148"/>
      <c r="BL7" s="148"/>
      <c r="BM7" s="148"/>
      <c r="BN7" s="148"/>
      <c r="BO7" s="148"/>
      <c r="BP7" s="148"/>
      <c r="BQ7" s="148"/>
      <c r="BR7" s="148"/>
      <c r="BS7" s="148"/>
      <c r="BT7" s="172"/>
      <c r="BU7" s="143" t="s">
        <v>178</v>
      </c>
      <c r="BV7" s="144"/>
      <c r="BW7" s="147" t="s">
        <v>199</v>
      </c>
      <c r="BX7" s="148"/>
      <c r="BY7" s="148"/>
      <c r="BZ7" s="148"/>
      <c r="CA7" s="148"/>
      <c r="CB7" s="148"/>
      <c r="CC7" s="148"/>
      <c r="CD7" s="148"/>
      <c r="CE7" s="148"/>
      <c r="CF7" s="148"/>
      <c r="CG7" s="148"/>
      <c r="CH7" s="148"/>
      <c r="CI7" s="148"/>
      <c r="CJ7" s="148"/>
      <c r="CK7" s="54" t="s">
        <v>225</v>
      </c>
      <c r="CL7" s="54" t="s">
        <v>237</v>
      </c>
      <c r="CM7" s="54" t="s">
        <v>225</v>
      </c>
      <c r="CN7" s="54" t="s">
        <v>238</v>
      </c>
      <c r="CO7" s="54" t="s">
        <v>225</v>
      </c>
      <c r="CP7" s="54" t="s">
        <v>239</v>
      </c>
      <c r="CQ7" s="54" t="s">
        <v>225</v>
      </c>
      <c r="CR7" s="54" t="s">
        <v>240</v>
      </c>
    </row>
    <row r="8" spans="1:97" s="110" customFormat="1" ht="9" customHeight="1">
      <c r="A8" s="106" t="s">
        <v>1</v>
      </c>
      <c r="B8" s="107" t="s">
        <v>2</v>
      </c>
      <c r="C8" s="107" t="s">
        <v>3</v>
      </c>
      <c r="D8" s="107" t="s">
        <v>8</v>
      </c>
      <c r="E8" s="107" t="s">
        <v>66</v>
      </c>
      <c r="F8" s="107" t="s">
        <v>72</v>
      </c>
      <c r="G8" s="108">
        <v>1</v>
      </c>
      <c r="H8" s="108">
        <v>40</v>
      </c>
      <c r="I8" s="108">
        <v>2</v>
      </c>
      <c r="J8" s="108">
        <v>3</v>
      </c>
      <c r="K8" s="108">
        <v>4</v>
      </c>
      <c r="L8" s="108">
        <v>41</v>
      </c>
      <c r="M8" s="108">
        <v>5</v>
      </c>
      <c r="N8" s="108">
        <v>6</v>
      </c>
      <c r="O8" s="108">
        <v>7</v>
      </c>
      <c r="P8" s="108">
        <v>8</v>
      </c>
      <c r="Q8" s="108">
        <v>9</v>
      </c>
      <c r="R8" s="108">
        <v>10</v>
      </c>
      <c r="S8" s="108">
        <v>11</v>
      </c>
      <c r="T8" s="108">
        <v>12</v>
      </c>
      <c r="U8" s="108">
        <v>13</v>
      </c>
      <c r="V8" s="108">
        <v>14</v>
      </c>
      <c r="W8" s="108">
        <v>15</v>
      </c>
      <c r="X8" s="108">
        <v>16</v>
      </c>
      <c r="Y8" s="108">
        <v>17</v>
      </c>
      <c r="Z8" s="108">
        <v>18</v>
      </c>
      <c r="AA8" s="108">
        <v>19</v>
      </c>
      <c r="AB8" s="108">
        <v>20</v>
      </c>
      <c r="AC8" s="108">
        <v>21</v>
      </c>
      <c r="AD8" s="108">
        <v>22</v>
      </c>
      <c r="AE8" s="108">
        <v>23</v>
      </c>
      <c r="AF8" s="108">
        <v>24</v>
      </c>
      <c r="AG8" s="108">
        <v>25</v>
      </c>
      <c r="AH8" s="108">
        <v>26</v>
      </c>
      <c r="AI8" s="108">
        <v>27</v>
      </c>
      <c r="AJ8" s="108">
        <v>28</v>
      </c>
      <c r="AK8" s="108">
        <v>29</v>
      </c>
      <c r="AL8" s="108">
        <v>30</v>
      </c>
      <c r="AM8" s="108">
        <v>31</v>
      </c>
      <c r="AN8" s="108">
        <v>32</v>
      </c>
      <c r="AO8" s="108">
        <v>33</v>
      </c>
      <c r="AP8" s="108">
        <v>34</v>
      </c>
      <c r="AQ8" s="108">
        <v>35</v>
      </c>
      <c r="AR8" s="108">
        <v>36</v>
      </c>
      <c r="AS8" s="108">
        <v>37</v>
      </c>
      <c r="AT8" s="108">
        <v>38</v>
      </c>
      <c r="AU8" s="108">
        <v>39</v>
      </c>
      <c r="AV8" s="107" t="s">
        <v>0</v>
      </c>
      <c r="AW8" s="107">
        <v>42</v>
      </c>
      <c r="AX8" s="109">
        <v>42.1</v>
      </c>
      <c r="AY8" s="107">
        <v>43</v>
      </c>
      <c r="AZ8" s="107">
        <v>44</v>
      </c>
      <c r="BA8" s="107">
        <v>45</v>
      </c>
      <c r="BB8" s="107">
        <v>46</v>
      </c>
      <c r="BC8" s="107">
        <v>47</v>
      </c>
      <c r="BD8" s="107">
        <v>48</v>
      </c>
      <c r="BE8" s="107">
        <v>49</v>
      </c>
      <c r="BF8" s="107">
        <v>50</v>
      </c>
      <c r="BG8" s="107">
        <v>51</v>
      </c>
      <c r="BH8" s="107">
        <v>52</v>
      </c>
      <c r="BI8" s="107">
        <v>53</v>
      </c>
      <c r="BJ8" s="107">
        <v>54</v>
      </c>
      <c r="BK8" s="107">
        <v>55</v>
      </c>
      <c r="BL8" s="107">
        <v>56</v>
      </c>
      <c r="BM8" s="107">
        <v>57</v>
      </c>
      <c r="BN8" s="107">
        <v>58</v>
      </c>
      <c r="BO8" s="107">
        <v>59</v>
      </c>
      <c r="BP8" s="107">
        <v>60</v>
      </c>
      <c r="BQ8" s="107">
        <v>61</v>
      </c>
      <c r="BR8" s="107">
        <v>62</v>
      </c>
      <c r="BS8" s="107">
        <v>63</v>
      </c>
      <c r="BT8" s="107">
        <v>64</v>
      </c>
      <c r="BU8" s="107">
        <v>65</v>
      </c>
      <c r="BV8" s="107">
        <v>66</v>
      </c>
      <c r="BW8" s="107">
        <v>67</v>
      </c>
      <c r="BX8" s="107">
        <v>68</v>
      </c>
      <c r="BY8" s="107">
        <v>69</v>
      </c>
      <c r="BZ8" s="107">
        <v>70</v>
      </c>
      <c r="CA8" s="107">
        <v>71</v>
      </c>
      <c r="CB8" s="107">
        <v>72</v>
      </c>
      <c r="CC8" s="107">
        <v>73</v>
      </c>
      <c r="CD8" s="107">
        <v>74</v>
      </c>
      <c r="CE8" s="107">
        <v>75</v>
      </c>
      <c r="CF8" s="107">
        <v>76</v>
      </c>
      <c r="CG8" s="107">
        <v>77</v>
      </c>
      <c r="CH8" s="107">
        <v>78</v>
      </c>
      <c r="CI8" s="107">
        <v>79</v>
      </c>
      <c r="CJ8" s="107">
        <v>80</v>
      </c>
      <c r="CK8" s="107">
        <v>81</v>
      </c>
      <c r="CL8" s="107">
        <v>82</v>
      </c>
      <c r="CM8" s="107">
        <v>83</v>
      </c>
      <c r="CN8" s="107">
        <v>84</v>
      </c>
      <c r="CO8" s="107">
        <v>85</v>
      </c>
      <c r="CP8" s="107">
        <v>86</v>
      </c>
      <c r="CQ8" s="107">
        <v>87</v>
      </c>
      <c r="CR8" s="107">
        <v>88</v>
      </c>
    </row>
    <row r="9" spans="1:97" s="135" customFormat="1" ht="13.5" customHeight="1">
      <c r="A9" s="111"/>
      <c r="B9" s="112"/>
      <c r="C9" s="111"/>
      <c r="D9" s="113"/>
      <c r="E9" s="114"/>
      <c r="F9" s="115"/>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7">
        <f t="shared" ref="AV9" si="0">SUM(G9:AU9)</f>
        <v>0</v>
      </c>
      <c r="AW9" s="118"/>
      <c r="AX9" s="133" t="str">
        <f>IFERROR(VLOOKUP(AW9,'Domenii-CNATDCU'!$A$2:$C$88,3,FALSE),"")</f>
        <v/>
      </c>
      <c r="AY9" s="119"/>
      <c r="AZ9" s="120"/>
      <c r="BA9" s="121"/>
      <c r="BB9" s="122"/>
      <c r="BC9" s="122"/>
      <c r="BD9" s="122"/>
      <c r="BE9" s="122"/>
      <c r="BF9" s="122"/>
      <c r="BG9" s="122"/>
      <c r="BH9" s="122"/>
      <c r="BI9" s="122"/>
      <c r="BJ9" s="122"/>
      <c r="BK9" s="122"/>
      <c r="BL9" s="122"/>
      <c r="BM9" s="122"/>
      <c r="BN9" s="122"/>
      <c r="BO9" s="122"/>
      <c r="BP9" s="122"/>
      <c r="BQ9" s="122"/>
      <c r="BR9" s="122"/>
      <c r="BS9" s="122"/>
      <c r="BT9" s="122"/>
      <c r="BU9" s="122"/>
      <c r="BV9" s="122"/>
      <c r="BW9" s="123"/>
      <c r="BX9" s="123"/>
      <c r="BY9" s="123"/>
      <c r="BZ9" s="123"/>
      <c r="CA9" s="123"/>
      <c r="CB9" s="123"/>
      <c r="CC9" s="123"/>
      <c r="CD9" s="123"/>
      <c r="CE9" s="123"/>
      <c r="CF9" s="123"/>
      <c r="CG9" s="123"/>
      <c r="CH9" s="123"/>
      <c r="CI9" s="123"/>
      <c r="CJ9" s="124"/>
      <c r="CK9" s="134" t="str">
        <f>IFERROR(IF($AY9&gt;VLOOKUP($AW9,'Domenii-CNATDCU'!$A$2:$K$88,IF(OR($D9="Profesor",$D9="CS I"),7,IF(OR($D9="Conferentiar",$D9="CS II"),8,0)),FALSE),1,""),"")</f>
        <v/>
      </c>
      <c r="CL9" s="131"/>
      <c r="CM9" s="134" t="str">
        <f>IFERROR(IF($BB9&gt;VLOOKUP($AW9,'Domenii-CNATDCU'!$A$2:$K$88,9,FALSE),1,""),"")</f>
        <v/>
      </c>
      <c r="CN9" s="131"/>
      <c r="CO9" s="134" t="str">
        <f>IFERROR(IF($BC9&gt;VLOOKUP($AW9,'Domenii-CNATDCU'!$A$2:$K$88,10,FALSE),1,""),"")</f>
        <v/>
      </c>
      <c r="CP9" s="131"/>
      <c r="CQ9" s="134" t="str">
        <f>IFERROR(IF($BD9&gt;VLOOKUP($AW9,'Domenii-CNATDCU'!$A$2:$K$88,11,FALSE),1,""),"")</f>
        <v/>
      </c>
      <c r="CR9" s="131"/>
    </row>
    <row r="10" spans="1:97" s="136" customFormat="1">
      <c r="A10" s="125"/>
      <c r="B10" s="126"/>
      <c r="C10" s="111"/>
      <c r="D10" s="127"/>
      <c r="E10" s="128"/>
      <c r="F10" s="129"/>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7">
        <f t="shared" ref="AV10" si="1">SUM(G10:AU10)</f>
        <v>0</v>
      </c>
      <c r="AW10" s="118"/>
      <c r="AX10" s="133" t="str">
        <f>IFERROR(VLOOKUP(AW10,'Domenii-CNATDCU'!$A$2:$C$88,3,FALSE),"")</f>
        <v/>
      </c>
      <c r="AY10" s="119"/>
      <c r="AZ10" s="120"/>
      <c r="BA10" s="130"/>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3"/>
      <c r="BX10" s="123"/>
      <c r="BY10" s="123"/>
      <c r="BZ10" s="123"/>
      <c r="CA10" s="123"/>
      <c r="CB10" s="123"/>
      <c r="CC10" s="123"/>
      <c r="CD10" s="123"/>
      <c r="CE10" s="123"/>
      <c r="CF10" s="123"/>
      <c r="CG10" s="123"/>
      <c r="CH10" s="123"/>
      <c r="CI10" s="123"/>
      <c r="CJ10" s="124"/>
      <c r="CK10" s="134" t="str">
        <f>IFERROR(IF($AY10&gt;VLOOKUP($AW10,'Domenii-CNATDCU'!$A$2:$K$88,IF(OR($D10="Profesor",$D10="CS I"),7,IF(OR($D10="Conferentiar",$D10="CS II"),8,0)),FALSE),1,""),"")</f>
        <v/>
      </c>
      <c r="CL10" s="131"/>
      <c r="CM10" s="134" t="str">
        <f>IFERROR(IF($BB10&gt;VLOOKUP($AW10,'Domenii-CNATDCU'!$A$2:$K$88,9,FALSE),1,""),"")</f>
        <v/>
      </c>
      <c r="CN10" s="131"/>
      <c r="CO10" s="134" t="str">
        <f>IFERROR(IF($BC10&gt;VLOOKUP($AW10,'Domenii-CNATDCU'!$A$2:$K$88,10,FALSE),1,""),"")</f>
        <v/>
      </c>
      <c r="CP10" s="131"/>
      <c r="CQ10" s="134" t="str">
        <f>IFERROR(IF($BD10&gt;VLOOKUP($AW10,'Domenii-CNATDCU'!$A$2:$K$88,11,FALSE),1,""),"")</f>
        <v/>
      </c>
      <c r="CR10" s="131"/>
    </row>
    <row r="11" spans="1:97" s="136" customFormat="1">
      <c r="A11" s="125"/>
      <c r="B11" s="126"/>
      <c r="C11" s="111"/>
      <c r="D11" s="127"/>
      <c r="E11" s="128"/>
      <c r="F11" s="129"/>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f t="shared" ref="AV11:AV28" si="2">SUM(G11:AU11)</f>
        <v>0</v>
      </c>
      <c r="AW11" s="118"/>
      <c r="AX11" s="133" t="str">
        <f>IFERROR(VLOOKUP(AW11,'Domenii-CNATDCU'!$A$2:$C$88,3,FALSE),"")</f>
        <v/>
      </c>
      <c r="AY11" s="119"/>
      <c r="AZ11" s="120"/>
      <c r="BA11" s="130"/>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3"/>
      <c r="BX11" s="123"/>
      <c r="BY11" s="123"/>
      <c r="BZ11" s="123"/>
      <c r="CA11" s="123"/>
      <c r="CB11" s="123"/>
      <c r="CC11" s="123"/>
      <c r="CD11" s="123"/>
      <c r="CE11" s="123"/>
      <c r="CF11" s="123"/>
      <c r="CG11" s="123"/>
      <c r="CH11" s="123"/>
      <c r="CI11" s="123"/>
      <c r="CJ11" s="124"/>
      <c r="CK11" s="134" t="str">
        <f>IFERROR(IF($AY11&gt;VLOOKUP($AW11,'Domenii-CNATDCU'!$A$2:$K$88,IF(OR($D11="Profesor",$D11="CS I"),7,IF(OR($D11="Conferentiar",$D11="CS II"),8,0)),FALSE),1,""),"")</f>
        <v/>
      </c>
      <c r="CL11" s="131"/>
      <c r="CM11" s="134" t="str">
        <f>IFERROR(IF($BB11&gt;VLOOKUP($AW11,'Domenii-CNATDCU'!$A$2:$K$88,9,FALSE),1,""),"")</f>
        <v/>
      </c>
      <c r="CN11" s="131"/>
      <c r="CO11" s="134" t="str">
        <f>IFERROR(IF($BC11&gt;VLOOKUP($AW11,'Domenii-CNATDCU'!$A$2:$K$88,10,FALSE),1,""),"")</f>
        <v/>
      </c>
      <c r="CP11" s="131"/>
      <c r="CQ11" s="134" t="str">
        <f>IFERROR(IF($BD11&gt;VLOOKUP($AW11,'Domenii-CNATDCU'!$A$2:$K$88,11,FALSE),1,""),"")</f>
        <v/>
      </c>
      <c r="CR11" s="131"/>
    </row>
    <row r="12" spans="1:97" s="136" customFormat="1" ht="15.75" customHeight="1">
      <c r="A12" s="125"/>
      <c r="B12" s="126"/>
      <c r="C12" s="111"/>
      <c r="D12" s="127"/>
      <c r="E12" s="128"/>
      <c r="F12" s="129"/>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f t="shared" ref="AV12:AV24" si="3">SUM(G12:AU12)</f>
        <v>0</v>
      </c>
      <c r="AW12" s="118"/>
      <c r="AX12" s="133" t="str">
        <f>IFERROR(VLOOKUP(AW12,'Domenii-CNATDCU'!$A$2:$C$88,3,FALSE),"")</f>
        <v/>
      </c>
      <c r="AY12" s="119"/>
      <c r="AZ12" s="120"/>
      <c r="BA12" s="130"/>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3"/>
      <c r="BX12" s="123"/>
      <c r="BY12" s="123"/>
      <c r="BZ12" s="123"/>
      <c r="CA12" s="123"/>
      <c r="CB12" s="123"/>
      <c r="CC12" s="123"/>
      <c r="CD12" s="123"/>
      <c r="CE12" s="123"/>
      <c r="CF12" s="123"/>
      <c r="CG12" s="123"/>
      <c r="CH12" s="123"/>
      <c r="CI12" s="123"/>
      <c r="CJ12" s="124"/>
      <c r="CK12" s="134" t="str">
        <f>IFERROR(IF($AY12&gt;VLOOKUP($AW12,'Domenii-CNATDCU'!$A$2:$K$88,IF(OR($D12="Profesor",$D12="CS I"),7,IF(OR($D12="Conferentiar",$D12="CS II"),8,0)),FALSE),1,""),"")</f>
        <v/>
      </c>
      <c r="CL12" s="131"/>
      <c r="CM12" s="134" t="str">
        <f>IFERROR(IF($BB12&gt;VLOOKUP($AW12,'Domenii-CNATDCU'!$A$2:$K$88,9,FALSE),1,""),"")</f>
        <v/>
      </c>
      <c r="CN12" s="131"/>
      <c r="CO12" s="134" t="str">
        <f>IFERROR(IF($BC12&gt;VLOOKUP($AW12,'Domenii-CNATDCU'!$A$2:$K$88,10,FALSE),1,""),"")</f>
        <v/>
      </c>
      <c r="CP12" s="131"/>
      <c r="CQ12" s="134" t="str">
        <f>IFERROR(IF($BD12&gt;VLOOKUP($AW12,'Domenii-CNATDCU'!$A$2:$K$88,11,FALSE),1,""),"")</f>
        <v/>
      </c>
      <c r="CR12" s="131"/>
    </row>
    <row r="13" spans="1:97" s="136" customFormat="1">
      <c r="A13" s="125"/>
      <c r="B13" s="126"/>
      <c r="C13" s="111"/>
      <c r="D13" s="127"/>
      <c r="E13" s="128"/>
      <c r="F13" s="129"/>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f t="shared" si="3"/>
        <v>0</v>
      </c>
      <c r="AW13" s="118"/>
      <c r="AX13" s="133" t="str">
        <f>IFERROR(VLOOKUP(AW13,'Domenii-CNATDCU'!$A$2:$C$88,3,FALSE),"")</f>
        <v/>
      </c>
      <c r="AY13" s="119"/>
      <c r="AZ13" s="120"/>
      <c r="BA13" s="130"/>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3"/>
      <c r="BX13" s="123"/>
      <c r="BY13" s="123"/>
      <c r="BZ13" s="123"/>
      <c r="CA13" s="123"/>
      <c r="CB13" s="123"/>
      <c r="CC13" s="123"/>
      <c r="CD13" s="123"/>
      <c r="CE13" s="123"/>
      <c r="CF13" s="123"/>
      <c r="CG13" s="123"/>
      <c r="CH13" s="123"/>
      <c r="CI13" s="123"/>
      <c r="CJ13" s="124"/>
      <c r="CK13" s="134" t="str">
        <f>IFERROR(IF($AY13&gt;VLOOKUP($AW13,'Domenii-CNATDCU'!$A$2:$K$88,IF(OR($D13="Profesor",$D13="CS I"),7,IF(OR($D13="Conferentiar",$D13="CS II"),8,0)),FALSE),1,""),"")</f>
        <v/>
      </c>
      <c r="CL13" s="131"/>
      <c r="CM13" s="134" t="str">
        <f>IFERROR(IF($BB13&gt;VLOOKUP($AW13,'Domenii-CNATDCU'!$A$2:$K$88,9,FALSE),1,""),"")</f>
        <v/>
      </c>
      <c r="CN13" s="131"/>
      <c r="CO13" s="134" t="str">
        <f>IFERROR(IF($BC13&gt;VLOOKUP($AW13,'Domenii-CNATDCU'!$A$2:$K$88,10,FALSE),1,""),"")</f>
        <v/>
      </c>
      <c r="CP13" s="131"/>
      <c r="CQ13" s="134" t="str">
        <f>IFERROR(IF($BD13&gt;VLOOKUP($AW13,'Domenii-CNATDCU'!$A$2:$K$88,11,FALSE),1,""),"")</f>
        <v/>
      </c>
      <c r="CR13" s="131"/>
    </row>
    <row r="14" spans="1:97" s="136" customFormat="1">
      <c r="A14" s="125"/>
      <c r="B14" s="126"/>
      <c r="C14" s="111"/>
      <c r="D14" s="127"/>
      <c r="E14" s="128"/>
      <c r="F14" s="129"/>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7">
        <f t="shared" si="3"/>
        <v>0</v>
      </c>
      <c r="AW14" s="118"/>
      <c r="AX14" s="133" t="str">
        <f>IFERROR(VLOOKUP(AW14,'Domenii-CNATDCU'!$A$2:$C$88,3,FALSE),"")</f>
        <v/>
      </c>
      <c r="AY14" s="119"/>
      <c r="AZ14" s="120"/>
      <c r="BA14" s="130"/>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3"/>
      <c r="BX14" s="123"/>
      <c r="BY14" s="123"/>
      <c r="BZ14" s="123"/>
      <c r="CA14" s="123"/>
      <c r="CB14" s="123"/>
      <c r="CC14" s="123"/>
      <c r="CD14" s="123"/>
      <c r="CE14" s="123"/>
      <c r="CF14" s="123"/>
      <c r="CG14" s="123"/>
      <c r="CH14" s="123"/>
      <c r="CI14" s="123"/>
      <c r="CJ14" s="124"/>
      <c r="CK14" s="134" t="str">
        <f>IFERROR(IF($AY14&gt;VLOOKUP($AW14,'Domenii-CNATDCU'!$A$2:$K$88,IF(OR($D14="Profesor",$D14="CS I"),7,IF(OR($D14="Conferentiar",$D14="CS II"),8,0)),FALSE),1,""),"")</f>
        <v/>
      </c>
      <c r="CL14" s="131"/>
      <c r="CM14" s="134" t="str">
        <f>IFERROR(IF($BB14&gt;VLOOKUP($AW14,'Domenii-CNATDCU'!$A$2:$K$88,9,FALSE),1,""),"")</f>
        <v/>
      </c>
      <c r="CN14" s="131"/>
      <c r="CO14" s="134" t="str">
        <f>IFERROR(IF($BC14&gt;VLOOKUP($AW14,'Domenii-CNATDCU'!$A$2:$K$88,10,FALSE),1,""),"")</f>
        <v/>
      </c>
      <c r="CP14" s="131"/>
      <c r="CQ14" s="134" t="str">
        <f>IFERROR(IF($BD14&gt;VLOOKUP($AW14,'Domenii-CNATDCU'!$A$2:$K$88,11,FALSE),1,""),"")</f>
        <v/>
      </c>
      <c r="CR14" s="131"/>
    </row>
    <row r="15" spans="1:97" s="136" customFormat="1">
      <c r="A15" s="125"/>
      <c r="B15" s="126"/>
      <c r="C15" s="111"/>
      <c r="D15" s="127"/>
      <c r="E15" s="128"/>
      <c r="F15" s="129"/>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7">
        <f t="shared" si="3"/>
        <v>0</v>
      </c>
      <c r="AW15" s="118"/>
      <c r="AX15" s="133" t="str">
        <f>IFERROR(VLOOKUP(AW15,'Domenii-CNATDCU'!$A$2:$C$88,3,FALSE),"")</f>
        <v/>
      </c>
      <c r="AY15" s="119"/>
      <c r="AZ15" s="120"/>
      <c r="BA15" s="130"/>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3"/>
      <c r="BX15" s="123"/>
      <c r="BY15" s="123"/>
      <c r="BZ15" s="123"/>
      <c r="CA15" s="123"/>
      <c r="CB15" s="123"/>
      <c r="CC15" s="123"/>
      <c r="CD15" s="123"/>
      <c r="CE15" s="123"/>
      <c r="CF15" s="123"/>
      <c r="CG15" s="123"/>
      <c r="CH15" s="123"/>
      <c r="CI15" s="123"/>
      <c r="CJ15" s="124"/>
      <c r="CK15" s="134" t="str">
        <f>IFERROR(IF($AY15&gt;VLOOKUP($AW15,'Domenii-CNATDCU'!$A$2:$K$88,IF(OR($D15="Profesor",$D15="CS I"),7,IF(OR($D15="Conferentiar",$D15="CS II"),8,0)),FALSE),1,""),"")</f>
        <v/>
      </c>
      <c r="CL15" s="131"/>
      <c r="CM15" s="134" t="str">
        <f>IFERROR(IF($BB15&gt;VLOOKUP($AW15,'Domenii-CNATDCU'!$A$2:$K$88,9,FALSE),1,""),"")</f>
        <v/>
      </c>
      <c r="CN15" s="131"/>
      <c r="CO15" s="134" t="str">
        <f>IFERROR(IF($BC15&gt;VLOOKUP($AW15,'Domenii-CNATDCU'!$A$2:$K$88,10,FALSE),1,""),"")</f>
        <v/>
      </c>
      <c r="CP15" s="131"/>
      <c r="CQ15" s="134" t="str">
        <f>IFERROR(IF($BD15&gt;VLOOKUP($AW15,'Domenii-CNATDCU'!$A$2:$K$88,11,FALSE),1,""),"")</f>
        <v/>
      </c>
      <c r="CR15" s="131"/>
    </row>
    <row r="16" spans="1:97" s="136" customFormat="1" ht="14.25" customHeight="1">
      <c r="A16" s="125"/>
      <c r="B16" s="126"/>
      <c r="C16" s="111"/>
      <c r="D16" s="127"/>
      <c r="E16" s="128"/>
      <c r="F16" s="129"/>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7">
        <f t="shared" ref="AV16:AV18" si="4">SUM(G16:AU16)</f>
        <v>0</v>
      </c>
      <c r="AW16" s="118"/>
      <c r="AX16" s="133" t="str">
        <f>IFERROR(VLOOKUP(AW16,'Domenii-CNATDCU'!$A$2:$C$88,3,FALSE),"")</f>
        <v/>
      </c>
      <c r="AY16" s="119"/>
      <c r="AZ16" s="120"/>
      <c r="BA16" s="130"/>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3"/>
      <c r="BX16" s="123"/>
      <c r="BY16" s="123"/>
      <c r="BZ16" s="123"/>
      <c r="CA16" s="123"/>
      <c r="CB16" s="123"/>
      <c r="CC16" s="123"/>
      <c r="CD16" s="123"/>
      <c r="CE16" s="123"/>
      <c r="CF16" s="123"/>
      <c r="CG16" s="123"/>
      <c r="CH16" s="123"/>
      <c r="CI16" s="123"/>
      <c r="CJ16" s="124"/>
      <c r="CK16" s="134" t="str">
        <f>IFERROR(IF($AY16&gt;VLOOKUP($AW16,'Domenii-CNATDCU'!$A$2:$K$88,IF(OR($D16="Profesor",$D16="CS I"),7,IF(OR($D16="Conferentiar",$D16="CS II"),8,0)),FALSE),1,""),"")</f>
        <v/>
      </c>
      <c r="CL16" s="131"/>
      <c r="CM16" s="134" t="str">
        <f>IFERROR(IF($BB16&gt;VLOOKUP($AW16,'Domenii-CNATDCU'!$A$2:$K$88,9,FALSE),1,""),"")</f>
        <v/>
      </c>
      <c r="CN16" s="131"/>
      <c r="CO16" s="134" t="str">
        <f>IFERROR(IF($BC16&gt;VLOOKUP($AW16,'Domenii-CNATDCU'!$A$2:$K$88,10,FALSE),1,""),"")</f>
        <v/>
      </c>
      <c r="CP16" s="131"/>
      <c r="CQ16" s="134" t="str">
        <f>IFERROR(IF($BD16&gt;VLOOKUP($AW16,'Domenii-CNATDCU'!$A$2:$K$88,11,FALSE),1,""),"")</f>
        <v/>
      </c>
      <c r="CR16" s="131"/>
    </row>
    <row r="17" spans="1:96" s="136" customFormat="1">
      <c r="A17" s="125"/>
      <c r="B17" s="126"/>
      <c r="C17" s="111"/>
      <c r="D17" s="127"/>
      <c r="E17" s="128"/>
      <c r="F17" s="129"/>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7">
        <f t="shared" si="4"/>
        <v>0</v>
      </c>
      <c r="AW17" s="118"/>
      <c r="AX17" s="133" t="str">
        <f>IFERROR(VLOOKUP(AW17,'Domenii-CNATDCU'!$A$2:$C$88,3,FALSE),"")</f>
        <v/>
      </c>
      <c r="AY17" s="119"/>
      <c r="AZ17" s="120"/>
      <c r="BA17" s="130"/>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3"/>
      <c r="BX17" s="123"/>
      <c r="BY17" s="123"/>
      <c r="BZ17" s="123"/>
      <c r="CA17" s="123"/>
      <c r="CB17" s="123"/>
      <c r="CC17" s="123"/>
      <c r="CD17" s="123"/>
      <c r="CE17" s="123"/>
      <c r="CF17" s="123"/>
      <c r="CG17" s="123"/>
      <c r="CH17" s="123"/>
      <c r="CI17" s="123"/>
      <c r="CJ17" s="124"/>
      <c r="CK17" s="134" t="str">
        <f>IFERROR(IF($AY17&gt;VLOOKUP($AW17,'Domenii-CNATDCU'!$A$2:$K$88,IF(OR($D17="Profesor",$D17="CS I"),7,IF(OR($D17="Conferentiar",$D17="CS II"),8,0)),FALSE),1,""),"")</f>
        <v/>
      </c>
      <c r="CL17" s="131"/>
      <c r="CM17" s="134" t="str">
        <f>IFERROR(IF($BB17&gt;VLOOKUP($AW17,'Domenii-CNATDCU'!$A$2:$K$88,9,FALSE),1,""),"")</f>
        <v/>
      </c>
      <c r="CN17" s="131"/>
      <c r="CO17" s="134" t="str">
        <f>IFERROR(IF($BC17&gt;VLOOKUP($AW17,'Domenii-CNATDCU'!$A$2:$K$88,10,FALSE),1,""),"")</f>
        <v/>
      </c>
      <c r="CP17" s="131"/>
      <c r="CQ17" s="134" t="str">
        <f>IFERROR(IF($BD17&gt;VLOOKUP($AW17,'Domenii-CNATDCU'!$A$2:$K$88,11,FALSE),1,""),"")</f>
        <v/>
      </c>
      <c r="CR17" s="131"/>
    </row>
    <row r="18" spans="1:96" s="136" customFormat="1">
      <c r="A18" s="125"/>
      <c r="B18" s="126"/>
      <c r="C18" s="111"/>
      <c r="D18" s="127"/>
      <c r="E18" s="128"/>
      <c r="F18" s="129"/>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f t="shared" si="4"/>
        <v>0</v>
      </c>
      <c r="AW18" s="118"/>
      <c r="AX18" s="133" t="str">
        <f>IFERROR(VLOOKUP(AW18,'Domenii-CNATDCU'!$A$2:$C$88,3,FALSE),"")</f>
        <v/>
      </c>
      <c r="AY18" s="119"/>
      <c r="AZ18" s="120"/>
      <c r="BA18" s="130"/>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3"/>
      <c r="BX18" s="123"/>
      <c r="BY18" s="123"/>
      <c r="BZ18" s="123"/>
      <c r="CA18" s="123"/>
      <c r="CB18" s="123"/>
      <c r="CC18" s="123"/>
      <c r="CD18" s="123"/>
      <c r="CE18" s="123"/>
      <c r="CF18" s="123"/>
      <c r="CG18" s="123"/>
      <c r="CH18" s="123"/>
      <c r="CI18" s="123"/>
      <c r="CJ18" s="124"/>
      <c r="CK18" s="134" t="str">
        <f>IFERROR(IF($AY18&gt;VLOOKUP($AW18,'Domenii-CNATDCU'!$A$2:$K$88,IF(OR($D18="Profesor",$D18="CS I"),7,IF(OR($D18="Conferentiar",$D18="CS II"),8,0)),FALSE),1,""),"")</f>
        <v/>
      </c>
      <c r="CL18" s="131"/>
      <c r="CM18" s="134" t="str">
        <f>IFERROR(IF($BB18&gt;VLOOKUP($AW18,'Domenii-CNATDCU'!$A$2:$K$88,9,FALSE),1,""),"")</f>
        <v/>
      </c>
      <c r="CN18" s="131"/>
      <c r="CO18" s="134" t="str">
        <f>IFERROR(IF($BC18&gt;VLOOKUP($AW18,'Domenii-CNATDCU'!$A$2:$K$88,10,FALSE),1,""),"")</f>
        <v/>
      </c>
      <c r="CP18" s="131"/>
      <c r="CQ18" s="134" t="str">
        <f>IFERROR(IF($BD18&gt;VLOOKUP($AW18,'Domenii-CNATDCU'!$A$2:$K$88,11,FALSE),1,""),"")</f>
        <v/>
      </c>
      <c r="CR18" s="131"/>
    </row>
    <row r="19" spans="1:96" s="136" customFormat="1">
      <c r="A19" s="125"/>
      <c r="B19" s="126"/>
      <c r="C19" s="111"/>
      <c r="D19" s="127"/>
      <c r="E19" s="128"/>
      <c r="F19" s="129"/>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f t="shared" ref="AV19:AV21" si="5">SUM(G19:AU19)</f>
        <v>0</v>
      </c>
      <c r="AW19" s="118"/>
      <c r="AX19" s="133" t="str">
        <f>IFERROR(VLOOKUP(AW19,'Domenii-CNATDCU'!$A$2:$C$88,3,FALSE),"")</f>
        <v/>
      </c>
      <c r="AY19" s="119"/>
      <c r="AZ19" s="120"/>
      <c r="BA19" s="130"/>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3"/>
      <c r="BX19" s="123"/>
      <c r="BY19" s="123"/>
      <c r="BZ19" s="123"/>
      <c r="CA19" s="123"/>
      <c r="CB19" s="123"/>
      <c r="CC19" s="123"/>
      <c r="CD19" s="123"/>
      <c r="CE19" s="123"/>
      <c r="CF19" s="123"/>
      <c r="CG19" s="123"/>
      <c r="CH19" s="123"/>
      <c r="CI19" s="123"/>
      <c r="CJ19" s="124"/>
      <c r="CK19" s="134" t="str">
        <f>IFERROR(IF($AY19&gt;VLOOKUP($AW19,'Domenii-CNATDCU'!$A$2:$K$88,IF(OR($D19="Profesor",$D19="CS I"),7,IF(OR($D19="Conferentiar",$D19="CS II"),8,0)),FALSE),1,""),"")</f>
        <v/>
      </c>
      <c r="CL19" s="131"/>
      <c r="CM19" s="134" t="str">
        <f>IFERROR(IF($BB19&gt;VLOOKUP($AW19,'Domenii-CNATDCU'!$A$2:$K$88,9,FALSE),1,""),"")</f>
        <v/>
      </c>
      <c r="CN19" s="131"/>
      <c r="CO19" s="134" t="str">
        <f>IFERROR(IF($BC19&gt;VLOOKUP($AW19,'Domenii-CNATDCU'!$A$2:$K$88,10,FALSE),1,""),"")</f>
        <v/>
      </c>
      <c r="CP19" s="131"/>
      <c r="CQ19" s="134" t="str">
        <f>IFERROR(IF($BD19&gt;VLOOKUP($AW19,'Domenii-CNATDCU'!$A$2:$K$88,11,FALSE),1,""),"")</f>
        <v/>
      </c>
      <c r="CR19" s="131"/>
    </row>
    <row r="20" spans="1:96" s="136" customFormat="1">
      <c r="A20" s="125"/>
      <c r="B20" s="126"/>
      <c r="C20" s="111"/>
      <c r="D20" s="127"/>
      <c r="E20" s="128"/>
      <c r="F20" s="129"/>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7">
        <f t="shared" si="5"/>
        <v>0</v>
      </c>
      <c r="AW20" s="118"/>
      <c r="AX20" s="133" t="str">
        <f>IFERROR(VLOOKUP(AW20,'Domenii-CNATDCU'!$A$2:$C$88,3,FALSE),"")</f>
        <v/>
      </c>
      <c r="AY20" s="119"/>
      <c r="AZ20" s="120"/>
      <c r="BA20" s="130"/>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3"/>
      <c r="BX20" s="123"/>
      <c r="BY20" s="123"/>
      <c r="BZ20" s="123"/>
      <c r="CA20" s="123"/>
      <c r="CB20" s="123"/>
      <c r="CC20" s="123"/>
      <c r="CD20" s="123"/>
      <c r="CE20" s="123"/>
      <c r="CF20" s="123"/>
      <c r="CG20" s="123"/>
      <c r="CH20" s="123"/>
      <c r="CI20" s="123"/>
      <c r="CJ20" s="124"/>
      <c r="CK20" s="134" t="str">
        <f>IFERROR(IF($AY20&gt;VLOOKUP($AW20,'Domenii-CNATDCU'!$A$2:$K$88,IF(OR($D20="Profesor",$D20="CS I"),7,IF(OR($D20="Conferentiar",$D20="CS II"),8,0)),FALSE),1,""),"")</f>
        <v/>
      </c>
      <c r="CL20" s="131"/>
      <c r="CM20" s="134" t="str">
        <f>IFERROR(IF($BB20&gt;VLOOKUP($AW20,'Domenii-CNATDCU'!$A$2:$K$88,9,FALSE),1,""),"")</f>
        <v/>
      </c>
      <c r="CN20" s="131"/>
      <c r="CO20" s="134" t="str">
        <f>IFERROR(IF($BC20&gt;VLOOKUP($AW20,'Domenii-CNATDCU'!$A$2:$K$88,10,FALSE),1,""),"")</f>
        <v/>
      </c>
      <c r="CP20" s="131"/>
      <c r="CQ20" s="134" t="str">
        <f>IFERROR(IF($BD20&gt;VLOOKUP($AW20,'Domenii-CNATDCU'!$A$2:$K$88,11,FALSE),1,""),"")</f>
        <v/>
      </c>
      <c r="CR20" s="131"/>
    </row>
    <row r="21" spans="1:96" s="136" customFormat="1">
      <c r="A21" s="125"/>
      <c r="B21" s="126"/>
      <c r="C21" s="111"/>
      <c r="D21" s="127"/>
      <c r="E21" s="128"/>
      <c r="F21" s="129"/>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7">
        <f t="shared" si="5"/>
        <v>0</v>
      </c>
      <c r="AW21" s="118"/>
      <c r="AX21" s="133" t="str">
        <f>IFERROR(VLOOKUP(AW21,'Domenii-CNATDCU'!$A$2:$C$88,3,FALSE),"")</f>
        <v/>
      </c>
      <c r="AY21" s="119"/>
      <c r="AZ21" s="120"/>
      <c r="BA21" s="130"/>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3"/>
      <c r="BX21" s="123"/>
      <c r="BY21" s="123"/>
      <c r="BZ21" s="123"/>
      <c r="CA21" s="123"/>
      <c r="CB21" s="123"/>
      <c r="CC21" s="123"/>
      <c r="CD21" s="123"/>
      <c r="CE21" s="123"/>
      <c r="CF21" s="123"/>
      <c r="CG21" s="123"/>
      <c r="CH21" s="123"/>
      <c r="CI21" s="123"/>
      <c r="CJ21" s="124"/>
      <c r="CK21" s="134" t="str">
        <f>IFERROR(IF($AY21&gt;VLOOKUP($AW21,'Domenii-CNATDCU'!$A$2:$K$88,IF(OR($D21="Profesor",$D21="CS I"),7,IF(OR($D21="Conferentiar",$D21="CS II"),8,0)),FALSE),1,""),"")</f>
        <v/>
      </c>
      <c r="CL21" s="131"/>
      <c r="CM21" s="134" t="str">
        <f>IFERROR(IF($BB21&gt;VLOOKUP($AW21,'Domenii-CNATDCU'!$A$2:$K$88,9,FALSE),1,""),"")</f>
        <v/>
      </c>
      <c r="CN21" s="131"/>
      <c r="CO21" s="134" t="str">
        <f>IFERROR(IF($BC21&gt;VLOOKUP($AW21,'Domenii-CNATDCU'!$A$2:$K$88,10,FALSE),1,""),"")</f>
        <v/>
      </c>
      <c r="CP21" s="131"/>
      <c r="CQ21" s="134" t="str">
        <f>IFERROR(IF($BD21&gt;VLOOKUP($AW21,'Domenii-CNATDCU'!$A$2:$K$88,11,FALSE),1,""),"")</f>
        <v/>
      </c>
      <c r="CR21" s="131"/>
    </row>
    <row r="22" spans="1:96" s="136" customFormat="1">
      <c r="A22" s="125"/>
      <c r="B22" s="126"/>
      <c r="C22" s="111"/>
      <c r="D22" s="127"/>
      <c r="E22" s="128"/>
      <c r="F22" s="129"/>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7">
        <f t="shared" ref="AV22" si="6">SUM(G22:AU22)</f>
        <v>0</v>
      </c>
      <c r="AW22" s="118"/>
      <c r="AX22" s="133" t="str">
        <f>IFERROR(VLOOKUP(AW22,'Domenii-CNATDCU'!$A$2:$C$88,3,FALSE),"")</f>
        <v/>
      </c>
      <c r="AY22" s="119"/>
      <c r="AZ22" s="120"/>
      <c r="BA22" s="130"/>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3"/>
      <c r="BX22" s="123"/>
      <c r="BY22" s="123"/>
      <c r="BZ22" s="123"/>
      <c r="CA22" s="123"/>
      <c r="CB22" s="123"/>
      <c r="CC22" s="123"/>
      <c r="CD22" s="123"/>
      <c r="CE22" s="123"/>
      <c r="CF22" s="123"/>
      <c r="CG22" s="123"/>
      <c r="CH22" s="123"/>
      <c r="CI22" s="123"/>
      <c r="CJ22" s="124"/>
      <c r="CK22" s="134" t="str">
        <f>IFERROR(IF($AY22&gt;VLOOKUP($AW22,'Domenii-CNATDCU'!$A$2:$K$88,IF(OR($D22="Profesor",$D22="CS I"),7,IF(OR($D22="Conferentiar",$D22="CS II"),8,0)),FALSE),1,""),"")</f>
        <v/>
      </c>
      <c r="CL22" s="131"/>
      <c r="CM22" s="134" t="str">
        <f>IFERROR(IF($BB22&gt;VLOOKUP($AW22,'Domenii-CNATDCU'!$A$2:$K$88,9,FALSE),1,""),"")</f>
        <v/>
      </c>
      <c r="CN22" s="131"/>
      <c r="CO22" s="134" t="str">
        <f>IFERROR(IF($BC22&gt;VLOOKUP($AW22,'Domenii-CNATDCU'!$A$2:$K$88,10,FALSE),1,""),"")</f>
        <v/>
      </c>
      <c r="CP22" s="131"/>
      <c r="CQ22" s="134" t="str">
        <f>IFERROR(IF($BD22&gt;VLOOKUP($AW22,'Domenii-CNATDCU'!$A$2:$K$88,11,FALSE),1,""),"")</f>
        <v/>
      </c>
      <c r="CR22" s="131"/>
    </row>
    <row r="23" spans="1:96" s="136" customFormat="1">
      <c r="A23" s="125"/>
      <c r="B23" s="126"/>
      <c r="C23" s="111"/>
      <c r="D23" s="127"/>
      <c r="E23" s="128"/>
      <c r="F23" s="129"/>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7">
        <f t="shared" si="3"/>
        <v>0</v>
      </c>
      <c r="AW23" s="118"/>
      <c r="AX23" s="133" t="str">
        <f>IFERROR(VLOOKUP(AW23,'Domenii-CNATDCU'!$A$2:$C$88,3,FALSE),"")</f>
        <v/>
      </c>
      <c r="AY23" s="119"/>
      <c r="AZ23" s="120"/>
      <c r="BA23" s="130"/>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3"/>
      <c r="BX23" s="123"/>
      <c r="BY23" s="123"/>
      <c r="BZ23" s="123"/>
      <c r="CA23" s="123"/>
      <c r="CB23" s="123"/>
      <c r="CC23" s="123"/>
      <c r="CD23" s="123"/>
      <c r="CE23" s="123"/>
      <c r="CF23" s="123"/>
      <c r="CG23" s="123"/>
      <c r="CH23" s="123"/>
      <c r="CI23" s="123"/>
      <c r="CJ23" s="124"/>
      <c r="CK23" s="134" t="str">
        <f>IFERROR(IF($AY23&gt;VLOOKUP($AW23,'Domenii-CNATDCU'!$A$2:$K$88,IF(OR($D23="Profesor",$D23="CS I"),7,IF(OR($D23="Conferentiar",$D23="CS II"),8,0)),FALSE),1,""),"")</f>
        <v/>
      </c>
      <c r="CL23" s="131"/>
      <c r="CM23" s="134" t="str">
        <f>IFERROR(IF($BB23&gt;VLOOKUP($AW23,'Domenii-CNATDCU'!$A$2:$K$88,9,FALSE),1,""),"")</f>
        <v/>
      </c>
      <c r="CN23" s="131"/>
      <c r="CO23" s="134" t="str">
        <f>IFERROR(IF($BC23&gt;VLOOKUP($AW23,'Domenii-CNATDCU'!$A$2:$K$88,10,FALSE),1,""),"")</f>
        <v/>
      </c>
      <c r="CP23" s="131"/>
      <c r="CQ23" s="134" t="str">
        <f>IFERROR(IF($BD23&gt;VLOOKUP($AW23,'Domenii-CNATDCU'!$A$2:$K$88,11,FALSE),1,""),"")</f>
        <v/>
      </c>
      <c r="CR23" s="131"/>
    </row>
    <row r="24" spans="1:96" s="136" customFormat="1">
      <c r="A24" s="125"/>
      <c r="B24" s="126"/>
      <c r="C24" s="111"/>
      <c r="D24" s="127"/>
      <c r="E24" s="128"/>
      <c r="F24" s="129"/>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7">
        <f t="shared" si="3"/>
        <v>0</v>
      </c>
      <c r="AW24" s="118"/>
      <c r="AX24" s="133" t="str">
        <f>IFERROR(VLOOKUP(AW24,'Domenii-CNATDCU'!$A$2:$C$88,3,FALSE),"")</f>
        <v/>
      </c>
      <c r="AY24" s="119"/>
      <c r="AZ24" s="120"/>
      <c r="BA24" s="130"/>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3"/>
      <c r="BX24" s="123"/>
      <c r="BY24" s="123"/>
      <c r="BZ24" s="123"/>
      <c r="CA24" s="123"/>
      <c r="CB24" s="123"/>
      <c r="CC24" s="123"/>
      <c r="CD24" s="123"/>
      <c r="CE24" s="123"/>
      <c r="CF24" s="123"/>
      <c r="CG24" s="123"/>
      <c r="CH24" s="123"/>
      <c r="CI24" s="123"/>
      <c r="CJ24" s="124"/>
      <c r="CK24" s="134" t="str">
        <f>IFERROR(IF($AY24&gt;VLOOKUP($AW24,'Domenii-CNATDCU'!$A$2:$K$88,IF(OR($D24="Profesor",$D24="CS I"),7,IF(OR($D24="Conferentiar",$D24="CS II"),8,0)),FALSE),1,""),"")</f>
        <v/>
      </c>
      <c r="CL24" s="131"/>
      <c r="CM24" s="134" t="str">
        <f>IFERROR(IF($BB24&gt;VLOOKUP($AW24,'Domenii-CNATDCU'!$A$2:$K$88,9,FALSE),1,""),"")</f>
        <v/>
      </c>
      <c r="CN24" s="131"/>
      <c r="CO24" s="134" t="str">
        <f>IFERROR(IF($BC24&gt;VLOOKUP($AW24,'Domenii-CNATDCU'!$A$2:$K$88,10,FALSE),1,""),"")</f>
        <v/>
      </c>
      <c r="CP24" s="131"/>
      <c r="CQ24" s="134" t="str">
        <f>IFERROR(IF($BD24&gt;VLOOKUP($AW24,'Domenii-CNATDCU'!$A$2:$K$88,11,FALSE),1,""),"")</f>
        <v/>
      </c>
      <c r="CR24" s="131"/>
    </row>
    <row r="25" spans="1:96" s="136" customFormat="1">
      <c r="A25" s="125"/>
      <c r="B25" s="126"/>
      <c r="C25" s="111"/>
      <c r="D25" s="127"/>
      <c r="E25" s="128"/>
      <c r="F25" s="129"/>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f t="shared" si="2"/>
        <v>0</v>
      </c>
      <c r="AW25" s="118"/>
      <c r="AX25" s="133" t="str">
        <f>IFERROR(VLOOKUP(AW25,'Domenii-CNATDCU'!$A$2:$C$88,3,FALSE),"")</f>
        <v/>
      </c>
      <c r="AY25" s="119"/>
      <c r="AZ25" s="120"/>
      <c r="BA25" s="130"/>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3"/>
      <c r="BX25" s="123"/>
      <c r="BY25" s="123"/>
      <c r="BZ25" s="123"/>
      <c r="CA25" s="123"/>
      <c r="CB25" s="123"/>
      <c r="CC25" s="123"/>
      <c r="CD25" s="123"/>
      <c r="CE25" s="123"/>
      <c r="CF25" s="123"/>
      <c r="CG25" s="123"/>
      <c r="CH25" s="123"/>
      <c r="CI25" s="123"/>
      <c r="CJ25" s="124"/>
      <c r="CK25" s="134" t="str">
        <f>IFERROR(IF($AY25&gt;VLOOKUP($AW25,'Domenii-CNATDCU'!$A$2:$K$88,IF(OR($D25="Profesor",$D25="CS I"),7,IF(OR($D25="Conferentiar",$D25="CS II"),8,0)),FALSE),1,""),"")</f>
        <v/>
      </c>
      <c r="CL25" s="131"/>
      <c r="CM25" s="134" t="str">
        <f>IFERROR(IF($BB25&gt;VLOOKUP($AW25,'Domenii-CNATDCU'!$A$2:$K$88,9,FALSE),1,""),"")</f>
        <v/>
      </c>
      <c r="CN25" s="131"/>
      <c r="CO25" s="134" t="str">
        <f>IFERROR(IF($BC25&gt;VLOOKUP($AW25,'Domenii-CNATDCU'!$A$2:$K$88,10,FALSE),1,""),"")</f>
        <v/>
      </c>
      <c r="CP25" s="131"/>
      <c r="CQ25" s="134" t="str">
        <f>IFERROR(IF($BD25&gt;VLOOKUP($AW25,'Domenii-CNATDCU'!$A$2:$K$88,11,FALSE),1,""),"")</f>
        <v/>
      </c>
      <c r="CR25" s="131"/>
    </row>
    <row r="26" spans="1:96" s="136" customFormat="1">
      <c r="A26" s="125"/>
      <c r="B26" s="126"/>
      <c r="C26" s="111"/>
      <c r="D26" s="127"/>
      <c r="E26" s="128"/>
      <c r="F26" s="129"/>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7">
        <f t="shared" si="2"/>
        <v>0</v>
      </c>
      <c r="AW26" s="118"/>
      <c r="AX26" s="133" t="str">
        <f>IFERROR(VLOOKUP(AW26,'Domenii-CNATDCU'!$A$2:$C$88,3,FALSE),"")</f>
        <v/>
      </c>
      <c r="AY26" s="119"/>
      <c r="AZ26" s="120"/>
      <c r="BA26" s="130"/>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3"/>
      <c r="BX26" s="123"/>
      <c r="BY26" s="123"/>
      <c r="BZ26" s="123"/>
      <c r="CA26" s="123"/>
      <c r="CB26" s="123"/>
      <c r="CC26" s="123"/>
      <c r="CD26" s="123"/>
      <c r="CE26" s="123"/>
      <c r="CF26" s="123"/>
      <c r="CG26" s="123"/>
      <c r="CH26" s="123"/>
      <c r="CI26" s="123"/>
      <c r="CJ26" s="124"/>
      <c r="CK26" s="134" t="str">
        <f>IFERROR(IF($AY26&gt;VLOOKUP($AW26,'Domenii-CNATDCU'!$A$2:$K$88,IF(OR($D26="Profesor",$D26="CS I"),7,IF(OR($D26="Conferentiar",$D26="CS II"),8,0)),FALSE),1,""),"")</f>
        <v/>
      </c>
      <c r="CL26" s="131"/>
      <c r="CM26" s="134" t="str">
        <f>IFERROR(IF($BB26&gt;VLOOKUP($AW26,'Domenii-CNATDCU'!$A$2:$K$88,9,FALSE),1,""),"")</f>
        <v/>
      </c>
      <c r="CN26" s="131"/>
      <c r="CO26" s="134" t="str">
        <f>IFERROR(IF($BC26&gt;VLOOKUP($AW26,'Domenii-CNATDCU'!$A$2:$K$88,10,FALSE),1,""),"")</f>
        <v/>
      </c>
      <c r="CP26" s="131"/>
      <c r="CQ26" s="134" t="str">
        <f>IFERROR(IF($BD26&gt;VLOOKUP($AW26,'Domenii-CNATDCU'!$A$2:$K$88,11,FALSE),1,""),"")</f>
        <v/>
      </c>
      <c r="CR26" s="131"/>
    </row>
    <row r="27" spans="1:96" s="136" customFormat="1">
      <c r="A27" s="125"/>
      <c r="B27" s="126"/>
      <c r="C27" s="111"/>
      <c r="D27" s="127"/>
      <c r="E27" s="128"/>
      <c r="F27" s="129"/>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7">
        <f t="shared" si="2"/>
        <v>0</v>
      </c>
      <c r="AW27" s="118"/>
      <c r="AX27" s="133" t="str">
        <f>IFERROR(VLOOKUP(AW27,'Domenii-CNATDCU'!$A$2:$C$88,3,FALSE),"")</f>
        <v/>
      </c>
      <c r="AY27" s="119"/>
      <c r="AZ27" s="120"/>
      <c r="BA27" s="130"/>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3"/>
      <c r="BX27" s="123"/>
      <c r="BY27" s="123"/>
      <c r="BZ27" s="123"/>
      <c r="CA27" s="123"/>
      <c r="CB27" s="123"/>
      <c r="CC27" s="123"/>
      <c r="CD27" s="123"/>
      <c r="CE27" s="123"/>
      <c r="CF27" s="123"/>
      <c r="CG27" s="123"/>
      <c r="CH27" s="123"/>
      <c r="CI27" s="123"/>
      <c r="CJ27" s="124"/>
      <c r="CK27" s="134" t="str">
        <f>IFERROR(IF($AY27&gt;VLOOKUP($AW27,'Domenii-CNATDCU'!$A$2:$K$88,IF(OR($D27="Profesor",$D27="CS I"),7,IF(OR($D27="Conferentiar",$D27="CS II"),8,0)),FALSE),1,""),"")</f>
        <v/>
      </c>
      <c r="CL27" s="131"/>
      <c r="CM27" s="134" t="str">
        <f>IFERROR(IF($BB27&gt;VLOOKUP($AW27,'Domenii-CNATDCU'!$A$2:$K$88,9,FALSE),1,""),"")</f>
        <v/>
      </c>
      <c r="CN27" s="131"/>
      <c r="CO27" s="134" t="str">
        <f>IFERROR(IF($BC27&gt;VLOOKUP($AW27,'Domenii-CNATDCU'!$A$2:$K$88,10,FALSE),1,""),"")</f>
        <v/>
      </c>
      <c r="CP27" s="131"/>
      <c r="CQ27" s="134" t="str">
        <f>IFERROR(IF($BD27&gt;VLOOKUP($AW27,'Domenii-CNATDCU'!$A$2:$K$88,11,FALSE),1,""),"")</f>
        <v/>
      </c>
      <c r="CR27" s="131"/>
    </row>
    <row r="28" spans="1:96" s="136" customFormat="1">
      <c r="A28" s="125"/>
      <c r="B28" s="126"/>
      <c r="C28" s="111"/>
      <c r="D28" s="127"/>
      <c r="E28" s="128"/>
      <c r="F28" s="129"/>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7">
        <f t="shared" si="2"/>
        <v>0</v>
      </c>
      <c r="AW28" s="118"/>
      <c r="AX28" s="133" t="str">
        <f>IFERROR(VLOOKUP(AW28,'Domenii-CNATDCU'!$A$2:$C$88,3,FALSE),"")</f>
        <v/>
      </c>
      <c r="AY28" s="119"/>
      <c r="AZ28" s="120"/>
      <c r="BA28" s="130"/>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3"/>
      <c r="BX28" s="123"/>
      <c r="BY28" s="123"/>
      <c r="BZ28" s="123"/>
      <c r="CA28" s="123"/>
      <c r="CB28" s="123"/>
      <c r="CC28" s="123"/>
      <c r="CD28" s="123"/>
      <c r="CE28" s="123"/>
      <c r="CF28" s="123"/>
      <c r="CG28" s="123"/>
      <c r="CH28" s="123"/>
      <c r="CI28" s="123"/>
      <c r="CJ28" s="124"/>
      <c r="CK28" s="134" t="str">
        <f>IFERROR(IF($AY28&gt;VLOOKUP($AW28,'Domenii-CNATDCU'!$A$2:$K$88,IF(OR($D28="Profesor",$D28="CS I"),7,IF(OR($D28="Conferentiar",$D28="CS II"),8,0)),FALSE),1,""),"")</f>
        <v/>
      </c>
      <c r="CL28" s="131"/>
      <c r="CM28" s="134" t="str">
        <f>IFERROR(IF($BB28&gt;VLOOKUP($AW28,'Domenii-CNATDCU'!$A$2:$K$88,9,FALSE),1,""),"")</f>
        <v/>
      </c>
      <c r="CN28" s="131"/>
      <c r="CO28" s="134" t="str">
        <f>IFERROR(IF($BC28&gt;VLOOKUP($AW28,'Domenii-CNATDCU'!$A$2:$K$88,10,FALSE),1,""),"")</f>
        <v/>
      </c>
      <c r="CP28" s="131"/>
      <c r="CQ28" s="134" t="str">
        <f>IFERROR(IF($BD28&gt;VLOOKUP($AW28,'Domenii-CNATDCU'!$A$2:$K$88,11,FALSE),1,""),"")</f>
        <v/>
      </c>
      <c r="CR28" s="131"/>
    </row>
    <row r="29" spans="1:96" s="136" customFormat="1" ht="15.75" thickBot="1">
      <c r="A29" s="125"/>
      <c r="B29" s="126"/>
      <c r="C29" s="111"/>
      <c r="D29" s="127"/>
      <c r="E29" s="128"/>
      <c r="F29" s="129"/>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7">
        <f t="shared" ref="AV29" si="7">SUM(G29:AU29)</f>
        <v>0</v>
      </c>
      <c r="AW29" s="118"/>
      <c r="AX29" s="133" t="str">
        <f>IFERROR(VLOOKUP(AW29,'Domenii-CNATDCU'!$A$2:$C$88,3,FALSE),"")</f>
        <v/>
      </c>
      <c r="AY29" s="119"/>
      <c r="AZ29" s="120"/>
      <c r="BA29" s="130"/>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3"/>
      <c r="BX29" s="123"/>
      <c r="BY29" s="123"/>
      <c r="BZ29" s="123"/>
      <c r="CA29" s="123"/>
      <c r="CB29" s="123"/>
      <c r="CC29" s="123"/>
      <c r="CD29" s="123"/>
      <c r="CE29" s="123"/>
      <c r="CF29" s="123"/>
      <c r="CG29" s="123"/>
      <c r="CH29" s="123"/>
      <c r="CI29" s="123"/>
      <c r="CJ29" s="124"/>
      <c r="CK29" s="134" t="str">
        <f>IFERROR(IF($AY29&gt;VLOOKUP($AW29,'Domenii-CNATDCU'!$A$2:$K$88,IF(OR($D29="Profesor",$D29="CS I"),7,IF(OR($D29="Conferentiar",$D29="CS II"),8,0)),FALSE),1,""),"")</f>
        <v/>
      </c>
      <c r="CL29" s="131"/>
      <c r="CM29" s="134" t="str">
        <f>IFERROR(IF($BB29&gt;VLOOKUP($AW29,'Domenii-CNATDCU'!$A$2:$K$88,9,FALSE),1,""),"")</f>
        <v/>
      </c>
      <c r="CN29" s="131"/>
      <c r="CO29" s="134" t="str">
        <f>IFERROR(IF($BC29&gt;VLOOKUP($AW29,'Domenii-CNATDCU'!$A$2:$K$88,10,FALSE),1,""),"")</f>
        <v/>
      </c>
      <c r="CP29" s="131"/>
      <c r="CQ29" s="134" t="str">
        <f>IFERROR(IF($BD29&gt;VLOOKUP($AW29,'Domenii-CNATDCU'!$A$2:$K$88,11,FALSE),1,""),"")</f>
        <v/>
      </c>
      <c r="CR29" s="131"/>
    </row>
    <row r="30" spans="1:96" ht="15.75" thickBot="1">
      <c r="A30" s="200" t="s">
        <v>85</v>
      </c>
      <c r="B30" s="201"/>
      <c r="C30" s="201"/>
      <c r="D30" s="201"/>
      <c r="E30" s="201"/>
      <c r="F30" s="56">
        <f>COUNTIF(F$9:F$29,"=1")</f>
        <v>0</v>
      </c>
      <c r="G30" s="56">
        <f t="shared" ref="G30:AV30" si="8">SUM(G9:G29)</f>
        <v>0</v>
      </c>
      <c r="H30" s="56">
        <f t="shared" si="8"/>
        <v>0</v>
      </c>
      <c r="I30" s="56">
        <f t="shared" si="8"/>
        <v>0</v>
      </c>
      <c r="J30" s="56">
        <f t="shared" si="8"/>
        <v>0</v>
      </c>
      <c r="K30" s="56">
        <f t="shared" si="8"/>
        <v>0</v>
      </c>
      <c r="L30" s="56">
        <f t="shared" si="8"/>
        <v>0</v>
      </c>
      <c r="M30" s="56">
        <f t="shared" si="8"/>
        <v>0</v>
      </c>
      <c r="N30" s="56">
        <f t="shared" si="8"/>
        <v>0</v>
      </c>
      <c r="O30" s="56">
        <f t="shared" si="8"/>
        <v>0</v>
      </c>
      <c r="P30" s="56">
        <f t="shared" si="8"/>
        <v>0</v>
      </c>
      <c r="Q30" s="56">
        <f t="shared" si="8"/>
        <v>0</v>
      </c>
      <c r="R30" s="56">
        <f t="shared" si="8"/>
        <v>0</v>
      </c>
      <c r="S30" s="56">
        <f t="shared" si="8"/>
        <v>0</v>
      </c>
      <c r="T30" s="56">
        <f t="shared" si="8"/>
        <v>0</v>
      </c>
      <c r="U30" s="56">
        <f t="shared" si="8"/>
        <v>0</v>
      </c>
      <c r="V30" s="56">
        <f t="shared" si="8"/>
        <v>0</v>
      </c>
      <c r="W30" s="56">
        <f t="shared" si="8"/>
        <v>0</v>
      </c>
      <c r="X30" s="56">
        <f t="shared" si="8"/>
        <v>0</v>
      </c>
      <c r="Y30" s="56">
        <f t="shared" si="8"/>
        <v>0</v>
      </c>
      <c r="Z30" s="56">
        <f t="shared" si="8"/>
        <v>0</v>
      </c>
      <c r="AA30" s="56">
        <f t="shared" si="8"/>
        <v>0</v>
      </c>
      <c r="AB30" s="56">
        <f t="shared" si="8"/>
        <v>0</v>
      </c>
      <c r="AC30" s="56">
        <f t="shared" si="8"/>
        <v>0</v>
      </c>
      <c r="AD30" s="56">
        <f t="shared" si="8"/>
        <v>0</v>
      </c>
      <c r="AE30" s="56">
        <f t="shared" si="8"/>
        <v>0</v>
      </c>
      <c r="AF30" s="56">
        <f t="shared" si="8"/>
        <v>0</v>
      </c>
      <c r="AG30" s="56">
        <f t="shared" si="8"/>
        <v>0</v>
      </c>
      <c r="AH30" s="56">
        <f t="shared" si="8"/>
        <v>0</v>
      </c>
      <c r="AI30" s="56">
        <f t="shared" si="8"/>
        <v>0</v>
      </c>
      <c r="AJ30" s="56">
        <f t="shared" si="8"/>
        <v>0</v>
      </c>
      <c r="AK30" s="56">
        <f t="shared" si="8"/>
        <v>0</v>
      </c>
      <c r="AL30" s="56">
        <f t="shared" si="8"/>
        <v>0</v>
      </c>
      <c r="AM30" s="56">
        <f t="shared" si="8"/>
        <v>0</v>
      </c>
      <c r="AN30" s="56">
        <f t="shared" si="8"/>
        <v>0</v>
      </c>
      <c r="AO30" s="56">
        <f t="shared" si="8"/>
        <v>0</v>
      </c>
      <c r="AP30" s="56">
        <f t="shared" si="8"/>
        <v>0</v>
      </c>
      <c r="AQ30" s="56">
        <f t="shared" si="8"/>
        <v>0</v>
      </c>
      <c r="AR30" s="56">
        <f t="shared" si="8"/>
        <v>0</v>
      </c>
      <c r="AS30" s="56">
        <f t="shared" si="8"/>
        <v>0</v>
      </c>
      <c r="AT30" s="56">
        <f t="shared" si="8"/>
        <v>0</v>
      </c>
      <c r="AU30" s="56">
        <f t="shared" si="8"/>
        <v>0</v>
      </c>
      <c r="AV30" s="56">
        <f t="shared" si="8"/>
        <v>0</v>
      </c>
      <c r="AW30" s="173"/>
      <c r="AX30" s="173"/>
      <c r="AY30" s="174"/>
      <c r="AZ30" s="57">
        <f>SUM(AZ9:AZ29)</f>
        <v>0</v>
      </c>
      <c r="BA30" s="175"/>
      <c r="BB30" s="175"/>
      <c r="BC30" s="175"/>
      <c r="BD30" s="175"/>
      <c r="BE30" s="58">
        <f t="shared" ref="BE30:CJ30" si="9">SUM(BE9:BE29)</f>
        <v>0</v>
      </c>
      <c r="BF30" s="58">
        <f t="shared" si="9"/>
        <v>0</v>
      </c>
      <c r="BG30" s="58">
        <f t="shared" si="9"/>
        <v>0</v>
      </c>
      <c r="BH30" s="58">
        <f t="shared" si="9"/>
        <v>0</v>
      </c>
      <c r="BI30" s="58">
        <f t="shared" si="9"/>
        <v>0</v>
      </c>
      <c r="BJ30" s="58">
        <f t="shared" si="9"/>
        <v>0</v>
      </c>
      <c r="BK30" s="58">
        <f t="shared" si="9"/>
        <v>0</v>
      </c>
      <c r="BL30" s="58">
        <f t="shared" si="9"/>
        <v>0</v>
      </c>
      <c r="BM30" s="58">
        <f t="shared" si="9"/>
        <v>0</v>
      </c>
      <c r="BN30" s="58">
        <f t="shared" si="9"/>
        <v>0</v>
      </c>
      <c r="BO30" s="58">
        <f t="shared" si="9"/>
        <v>0</v>
      </c>
      <c r="BP30" s="58">
        <f t="shared" si="9"/>
        <v>0</v>
      </c>
      <c r="BQ30" s="58">
        <f t="shared" si="9"/>
        <v>0</v>
      </c>
      <c r="BR30" s="58">
        <f t="shared" si="9"/>
        <v>0</v>
      </c>
      <c r="BS30" s="58">
        <f t="shared" si="9"/>
        <v>0</v>
      </c>
      <c r="BT30" s="58">
        <f t="shared" si="9"/>
        <v>0</v>
      </c>
      <c r="BU30" s="58">
        <f t="shared" si="9"/>
        <v>0</v>
      </c>
      <c r="BV30" s="58">
        <f t="shared" si="9"/>
        <v>0</v>
      </c>
      <c r="BW30" s="58">
        <f t="shared" si="9"/>
        <v>0</v>
      </c>
      <c r="BX30" s="58">
        <f t="shared" si="9"/>
        <v>0</v>
      </c>
      <c r="BY30" s="58">
        <f t="shared" si="9"/>
        <v>0</v>
      </c>
      <c r="BZ30" s="58">
        <f t="shared" si="9"/>
        <v>0</v>
      </c>
      <c r="CA30" s="58">
        <f t="shared" si="9"/>
        <v>0</v>
      </c>
      <c r="CB30" s="58">
        <f t="shared" si="9"/>
        <v>0</v>
      </c>
      <c r="CC30" s="58">
        <f t="shared" si="9"/>
        <v>0</v>
      </c>
      <c r="CD30" s="58">
        <f t="shared" si="9"/>
        <v>0</v>
      </c>
      <c r="CE30" s="58">
        <f t="shared" si="9"/>
        <v>0</v>
      </c>
      <c r="CF30" s="58">
        <f t="shared" si="9"/>
        <v>0</v>
      </c>
      <c r="CG30" s="58">
        <f t="shared" si="9"/>
        <v>0</v>
      </c>
      <c r="CH30" s="58">
        <f t="shared" si="9"/>
        <v>0</v>
      </c>
      <c r="CI30" s="58">
        <f t="shared" si="9"/>
        <v>0</v>
      </c>
      <c r="CJ30" s="58">
        <f t="shared" si="9"/>
        <v>0</v>
      </c>
    </row>
    <row r="31" spans="1:96">
      <c r="A31" s="137" t="s">
        <v>74</v>
      </c>
      <c r="B31" s="138"/>
      <c r="C31" s="189" t="s">
        <v>56</v>
      </c>
      <c r="D31" s="189"/>
      <c r="E31" s="189"/>
      <c r="F31" s="29">
        <f t="shared" ref="F31:O39" si="10">SUMIF($D$9:$D$29,$C31,F$9:F$29)</f>
        <v>0</v>
      </c>
      <c r="G31" s="29">
        <f t="shared" si="10"/>
        <v>0</v>
      </c>
      <c r="H31" s="29">
        <f t="shared" si="10"/>
        <v>0</v>
      </c>
      <c r="I31" s="29">
        <f t="shared" si="10"/>
        <v>0</v>
      </c>
      <c r="J31" s="29">
        <f t="shared" si="10"/>
        <v>0</v>
      </c>
      <c r="K31" s="29">
        <f t="shared" si="10"/>
        <v>0</v>
      </c>
      <c r="L31" s="29">
        <f t="shared" si="10"/>
        <v>0</v>
      </c>
      <c r="M31" s="29">
        <f t="shared" si="10"/>
        <v>0</v>
      </c>
      <c r="N31" s="29">
        <f t="shared" si="10"/>
        <v>0</v>
      </c>
      <c r="O31" s="29">
        <f t="shared" si="10"/>
        <v>0</v>
      </c>
      <c r="P31" s="29">
        <f t="shared" ref="P31:Y39" si="11">SUMIF($D$9:$D$29,$C31,P$9:P$29)</f>
        <v>0</v>
      </c>
      <c r="Q31" s="29">
        <f t="shared" si="11"/>
        <v>0</v>
      </c>
      <c r="R31" s="29">
        <f t="shared" si="11"/>
        <v>0</v>
      </c>
      <c r="S31" s="29">
        <f t="shared" si="11"/>
        <v>0</v>
      </c>
      <c r="T31" s="29">
        <f t="shared" si="11"/>
        <v>0</v>
      </c>
      <c r="U31" s="29">
        <f t="shared" si="11"/>
        <v>0</v>
      </c>
      <c r="V31" s="29">
        <f t="shared" si="11"/>
        <v>0</v>
      </c>
      <c r="W31" s="29">
        <f t="shared" si="11"/>
        <v>0</v>
      </c>
      <c r="X31" s="29">
        <f t="shared" si="11"/>
        <v>0</v>
      </c>
      <c r="Y31" s="29">
        <f t="shared" si="11"/>
        <v>0</v>
      </c>
      <c r="Z31" s="29">
        <f t="shared" ref="Z31:AI39" si="12">SUMIF($D$9:$D$29,$C31,Z$9:Z$29)</f>
        <v>0</v>
      </c>
      <c r="AA31" s="29">
        <f t="shared" si="12"/>
        <v>0</v>
      </c>
      <c r="AB31" s="29">
        <f t="shared" si="12"/>
        <v>0</v>
      </c>
      <c r="AC31" s="29">
        <f t="shared" si="12"/>
        <v>0</v>
      </c>
      <c r="AD31" s="29">
        <f t="shared" si="12"/>
        <v>0</v>
      </c>
      <c r="AE31" s="29">
        <f t="shared" si="12"/>
        <v>0</v>
      </c>
      <c r="AF31" s="29">
        <f t="shared" si="12"/>
        <v>0</v>
      </c>
      <c r="AG31" s="29">
        <f t="shared" si="12"/>
        <v>0</v>
      </c>
      <c r="AH31" s="29">
        <f t="shared" si="12"/>
        <v>0</v>
      </c>
      <c r="AI31" s="29">
        <f t="shared" si="12"/>
        <v>0</v>
      </c>
      <c r="AJ31" s="29">
        <f t="shared" ref="AJ31:AU39" si="13">SUMIF($D$9:$D$29,$C31,AJ$9:AJ$29)</f>
        <v>0</v>
      </c>
      <c r="AK31" s="29">
        <f t="shared" si="13"/>
        <v>0</v>
      </c>
      <c r="AL31" s="29">
        <f t="shared" si="13"/>
        <v>0</v>
      </c>
      <c r="AM31" s="29">
        <f t="shared" si="13"/>
        <v>0</v>
      </c>
      <c r="AN31" s="29">
        <f t="shared" si="13"/>
        <v>0</v>
      </c>
      <c r="AO31" s="29">
        <f t="shared" si="13"/>
        <v>0</v>
      </c>
      <c r="AP31" s="29">
        <f t="shared" si="13"/>
        <v>0</v>
      </c>
      <c r="AQ31" s="29">
        <f t="shared" si="13"/>
        <v>0</v>
      </c>
      <c r="AR31" s="29">
        <f t="shared" si="13"/>
        <v>0</v>
      </c>
      <c r="AS31" s="29">
        <f t="shared" si="13"/>
        <v>0</v>
      </c>
      <c r="AT31" s="29">
        <f t="shared" si="13"/>
        <v>0</v>
      </c>
      <c r="AU31" s="29">
        <f t="shared" si="13"/>
        <v>0</v>
      </c>
      <c r="AV31" s="30">
        <f t="shared" ref="AV31:AV38" si="14">SUM(G31:AU31)</f>
        <v>0</v>
      </c>
      <c r="AW31" s="43"/>
      <c r="AX31" s="59"/>
      <c r="AY31" s="43"/>
      <c r="AZ31" s="60"/>
      <c r="BA31" s="61"/>
      <c r="BB31" s="60"/>
      <c r="BC31" s="60"/>
      <c r="BD31" s="60"/>
      <c r="BE31" s="60"/>
      <c r="BF31" s="62"/>
      <c r="BG31" s="61"/>
      <c r="BH31" s="61"/>
      <c r="BI31" s="61"/>
      <c r="BJ31" s="61"/>
      <c r="BK31" s="61"/>
      <c r="BL31" s="61"/>
      <c r="BM31" s="61"/>
      <c r="BN31" s="61"/>
      <c r="BO31" s="61"/>
      <c r="BP31" s="61"/>
      <c r="BQ31" s="61"/>
      <c r="BR31" s="61"/>
      <c r="BS31" s="61"/>
      <c r="BT31" s="61"/>
      <c r="BU31" s="61"/>
      <c r="BV31" s="61"/>
      <c r="BW31" s="62"/>
      <c r="BX31" s="62"/>
      <c r="BY31" s="62"/>
      <c r="BZ31" s="62"/>
      <c r="CA31" s="62"/>
      <c r="CB31" s="62"/>
      <c r="CC31" s="62"/>
      <c r="CD31" s="62"/>
      <c r="CE31" s="62"/>
      <c r="CF31" s="62"/>
      <c r="CG31" s="62"/>
      <c r="CH31" s="62"/>
      <c r="CI31" s="62"/>
      <c r="CJ31" s="62"/>
    </row>
    <row r="32" spans="1:96">
      <c r="A32" s="139"/>
      <c r="B32" s="140"/>
      <c r="C32" s="190" t="s">
        <v>78</v>
      </c>
      <c r="D32" s="190" t="s">
        <v>78</v>
      </c>
      <c r="E32" s="190" t="s">
        <v>78</v>
      </c>
      <c r="F32" s="25">
        <f t="shared" si="10"/>
        <v>0</v>
      </c>
      <c r="G32" s="25">
        <f t="shared" si="10"/>
        <v>0</v>
      </c>
      <c r="H32" s="25">
        <f t="shared" si="10"/>
        <v>0</v>
      </c>
      <c r="I32" s="25">
        <f t="shared" si="10"/>
        <v>0</v>
      </c>
      <c r="J32" s="25">
        <f t="shared" si="10"/>
        <v>0</v>
      </c>
      <c r="K32" s="25">
        <f t="shared" si="10"/>
        <v>0</v>
      </c>
      <c r="L32" s="25">
        <f t="shared" si="10"/>
        <v>0</v>
      </c>
      <c r="M32" s="25">
        <f t="shared" si="10"/>
        <v>0</v>
      </c>
      <c r="N32" s="25">
        <f t="shared" si="10"/>
        <v>0</v>
      </c>
      <c r="O32" s="25">
        <f t="shared" si="10"/>
        <v>0</v>
      </c>
      <c r="P32" s="25">
        <f t="shared" si="11"/>
        <v>0</v>
      </c>
      <c r="Q32" s="25">
        <f t="shared" si="11"/>
        <v>0</v>
      </c>
      <c r="R32" s="25">
        <f t="shared" si="11"/>
        <v>0</v>
      </c>
      <c r="S32" s="25">
        <f t="shared" si="11"/>
        <v>0</v>
      </c>
      <c r="T32" s="25">
        <f t="shared" si="11"/>
        <v>0</v>
      </c>
      <c r="U32" s="25">
        <f t="shared" si="11"/>
        <v>0</v>
      </c>
      <c r="V32" s="25">
        <f t="shared" si="11"/>
        <v>0</v>
      </c>
      <c r="W32" s="25">
        <f t="shared" si="11"/>
        <v>0</v>
      </c>
      <c r="X32" s="25">
        <f t="shared" si="11"/>
        <v>0</v>
      </c>
      <c r="Y32" s="25">
        <f t="shared" si="11"/>
        <v>0</v>
      </c>
      <c r="Z32" s="25">
        <f t="shared" si="12"/>
        <v>0</v>
      </c>
      <c r="AA32" s="25">
        <f t="shared" si="12"/>
        <v>0</v>
      </c>
      <c r="AB32" s="25">
        <f t="shared" si="12"/>
        <v>0</v>
      </c>
      <c r="AC32" s="25">
        <f t="shared" si="12"/>
        <v>0</v>
      </c>
      <c r="AD32" s="25">
        <f t="shared" si="12"/>
        <v>0</v>
      </c>
      <c r="AE32" s="25">
        <f t="shared" si="12"/>
        <v>0</v>
      </c>
      <c r="AF32" s="25">
        <f t="shared" si="12"/>
        <v>0</v>
      </c>
      <c r="AG32" s="25">
        <f t="shared" si="12"/>
        <v>0</v>
      </c>
      <c r="AH32" s="25">
        <f t="shared" si="12"/>
        <v>0</v>
      </c>
      <c r="AI32" s="25">
        <f t="shared" si="12"/>
        <v>0</v>
      </c>
      <c r="AJ32" s="25">
        <f t="shared" si="13"/>
        <v>0</v>
      </c>
      <c r="AK32" s="25">
        <f t="shared" si="13"/>
        <v>0</v>
      </c>
      <c r="AL32" s="25">
        <f t="shared" si="13"/>
        <v>0</v>
      </c>
      <c r="AM32" s="25">
        <f t="shared" si="13"/>
        <v>0</v>
      </c>
      <c r="AN32" s="25">
        <f t="shared" si="13"/>
        <v>0</v>
      </c>
      <c r="AO32" s="25">
        <f t="shared" si="13"/>
        <v>0</v>
      </c>
      <c r="AP32" s="25">
        <f t="shared" si="13"/>
        <v>0</v>
      </c>
      <c r="AQ32" s="25">
        <f t="shared" si="13"/>
        <v>0</v>
      </c>
      <c r="AR32" s="25">
        <f t="shared" si="13"/>
        <v>0</v>
      </c>
      <c r="AS32" s="25">
        <f t="shared" si="13"/>
        <v>0</v>
      </c>
      <c r="AT32" s="25">
        <f t="shared" si="13"/>
        <v>0</v>
      </c>
      <c r="AU32" s="25">
        <f t="shared" si="13"/>
        <v>0</v>
      </c>
      <c r="AV32" s="26">
        <f t="shared" si="14"/>
        <v>0</v>
      </c>
      <c r="AW32" s="43"/>
      <c r="AX32" s="59"/>
      <c r="AY32" s="43"/>
      <c r="AZ32" s="43"/>
      <c r="BA32" s="62"/>
      <c r="BB32" s="43"/>
      <c r="BC32" s="43"/>
      <c r="BD32" s="43"/>
      <c r="BE32" s="43"/>
      <c r="BF32" s="43"/>
      <c r="BG32" s="62"/>
      <c r="BH32" s="62"/>
      <c r="BI32" s="62"/>
      <c r="BJ32" s="62"/>
      <c r="BK32" s="62"/>
      <c r="BL32" s="62"/>
      <c r="BM32" s="62"/>
      <c r="BN32" s="62"/>
      <c r="BO32" s="62"/>
      <c r="BP32" s="62"/>
      <c r="BQ32" s="62"/>
      <c r="BR32" s="62"/>
      <c r="BS32" s="62"/>
      <c r="BT32" s="62"/>
      <c r="BU32" s="62"/>
      <c r="BV32" s="62"/>
      <c r="BW32" s="63"/>
      <c r="BX32" s="62"/>
      <c r="BY32" s="62"/>
      <c r="BZ32" s="62"/>
      <c r="CA32" s="62"/>
      <c r="CB32" s="62"/>
      <c r="CC32" s="62"/>
      <c r="CD32" s="62"/>
      <c r="CE32" s="62"/>
      <c r="CF32" s="62"/>
      <c r="CG32" s="62"/>
      <c r="CH32" s="62"/>
      <c r="CI32" s="62"/>
      <c r="CJ32" s="62"/>
    </row>
    <row r="33" spans="1:88">
      <c r="A33" s="139"/>
      <c r="B33" s="140"/>
      <c r="C33" s="190" t="s">
        <v>79</v>
      </c>
      <c r="D33" s="190" t="s">
        <v>79</v>
      </c>
      <c r="E33" s="190" t="s">
        <v>79</v>
      </c>
      <c r="F33" s="25">
        <f t="shared" si="10"/>
        <v>0</v>
      </c>
      <c r="G33" s="25">
        <f t="shared" si="10"/>
        <v>0</v>
      </c>
      <c r="H33" s="25">
        <f t="shared" si="10"/>
        <v>0</v>
      </c>
      <c r="I33" s="25">
        <f t="shared" si="10"/>
        <v>0</v>
      </c>
      <c r="J33" s="25">
        <f t="shared" si="10"/>
        <v>0</v>
      </c>
      <c r="K33" s="25">
        <f t="shared" si="10"/>
        <v>0</v>
      </c>
      <c r="L33" s="25">
        <f t="shared" si="10"/>
        <v>0</v>
      </c>
      <c r="M33" s="25">
        <f t="shared" si="10"/>
        <v>0</v>
      </c>
      <c r="N33" s="25">
        <f t="shared" si="10"/>
        <v>0</v>
      </c>
      <c r="O33" s="25">
        <f t="shared" si="10"/>
        <v>0</v>
      </c>
      <c r="P33" s="25">
        <f t="shared" si="11"/>
        <v>0</v>
      </c>
      <c r="Q33" s="25">
        <f t="shared" si="11"/>
        <v>0</v>
      </c>
      <c r="R33" s="25">
        <f t="shared" si="11"/>
        <v>0</v>
      </c>
      <c r="S33" s="25">
        <f t="shared" si="11"/>
        <v>0</v>
      </c>
      <c r="T33" s="25">
        <f t="shared" si="11"/>
        <v>0</v>
      </c>
      <c r="U33" s="25">
        <f t="shared" si="11"/>
        <v>0</v>
      </c>
      <c r="V33" s="25">
        <f t="shared" si="11"/>
        <v>0</v>
      </c>
      <c r="W33" s="25">
        <f t="shared" si="11"/>
        <v>0</v>
      </c>
      <c r="X33" s="25">
        <f t="shared" si="11"/>
        <v>0</v>
      </c>
      <c r="Y33" s="25">
        <f t="shared" si="11"/>
        <v>0</v>
      </c>
      <c r="Z33" s="25">
        <f t="shared" si="12"/>
        <v>0</v>
      </c>
      <c r="AA33" s="25">
        <f t="shared" si="12"/>
        <v>0</v>
      </c>
      <c r="AB33" s="25">
        <f t="shared" si="12"/>
        <v>0</v>
      </c>
      <c r="AC33" s="25">
        <f t="shared" si="12"/>
        <v>0</v>
      </c>
      <c r="AD33" s="25">
        <f t="shared" si="12"/>
        <v>0</v>
      </c>
      <c r="AE33" s="25">
        <f t="shared" si="12"/>
        <v>0</v>
      </c>
      <c r="AF33" s="25">
        <f t="shared" si="12"/>
        <v>0</v>
      </c>
      <c r="AG33" s="25">
        <f t="shared" si="12"/>
        <v>0</v>
      </c>
      <c r="AH33" s="25">
        <f t="shared" si="12"/>
        <v>0</v>
      </c>
      <c r="AI33" s="25">
        <f t="shared" si="12"/>
        <v>0</v>
      </c>
      <c r="AJ33" s="25">
        <f t="shared" si="13"/>
        <v>0</v>
      </c>
      <c r="AK33" s="25">
        <f t="shared" si="13"/>
        <v>0</v>
      </c>
      <c r="AL33" s="25">
        <f t="shared" si="13"/>
        <v>0</v>
      </c>
      <c r="AM33" s="25">
        <f t="shared" si="13"/>
        <v>0</v>
      </c>
      <c r="AN33" s="25">
        <f t="shared" si="13"/>
        <v>0</v>
      </c>
      <c r="AO33" s="25">
        <f t="shared" si="13"/>
        <v>0</v>
      </c>
      <c r="AP33" s="25">
        <f t="shared" si="13"/>
        <v>0</v>
      </c>
      <c r="AQ33" s="25">
        <f t="shared" si="13"/>
        <v>0</v>
      </c>
      <c r="AR33" s="25">
        <f t="shared" si="13"/>
        <v>0</v>
      </c>
      <c r="AS33" s="25">
        <f t="shared" si="13"/>
        <v>0</v>
      </c>
      <c r="AT33" s="25">
        <f t="shared" si="13"/>
        <v>0</v>
      </c>
      <c r="AU33" s="25">
        <f t="shared" si="13"/>
        <v>0</v>
      </c>
      <c r="AV33" s="26">
        <f t="shared" si="14"/>
        <v>0</v>
      </c>
      <c r="AW33" s="43"/>
      <c r="AX33" s="59"/>
      <c r="AY33" s="43"/>
      <c r="AZ33" s="43"/>
      <c r="BA33" s="62"/>
      <c r="BB33" s="43"/>
      <c r="BC33" s="43"/>
      <c r="BD33" s="43"/>
      <c r="BE33" s="43"/>
      <c r="BF33" s="43"/>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row>
    <row r="34" spans="1:88">
      <c r="A34" s="139"/>
      <c r="B34" s="140"/>
      <c r="C34" s="190" t="s">
        <v>57</v>
      </c>
      <c r="D34" s="190" t="s">
        <v>57</v>
      </c>
      <c r="E34" s="190" t="s">
        <v>57</v>
      </c>
      <c r="F34" s="25">
        <f t="shared" si="10"/>
        <v>0</v>
      </c>
      <c r="G34" s="25">
        <f t="shared" si="10"/>
        <v>0</v>
      </c>
      <c r="H34" s="25">
        <f t="shared" si="10"/>
        <v>0</v>
      </c>
      <c r="I34" s="25">
        <f t="shared" si="10"/>
        <v>0</v>
      </c>
      <c r="J34" s="25">
        <f t="shared" si="10"/>
        <v>0</v>
      </c>
      <c r="K34" s="25">
        <f t="shared" si="10"/>
        <v>0</v>
      </c>
      <c r="L34" s="25">
        <f t="shared" si="10"/>
        <v>0</v>
      </c>
      <c r="M34" s="25">
        <f t="shared" si="10"/>
        <v>0</v>
      </c>
      <c r="N34" s="25">
        <f t="shared" si="10"/>
        <v>0</v>
      </c>
      <c r="O34" s="25">
        <f t="shared" si="10"/>
        <v>0</v>
      </c>
      <c r="P34" s="25">
        <f t="shared" si="11"/>
        <v>0</v>
      </c>
      <c r="Q34" s="25">
        <f t="shared" si="11"/>
        <v>0</v>
      </c>
      <c r="R34" s="25">
        <f t="shared" si="11"/>
        <v>0</v>
      </c>
      <c r="S34" s="25">
        <f t="shared" si="11"/>
        <v>0</v>
      </c>
      <c r="T34" s="25">
        <f t="shared" si="11"/>
        <v>0</v>
      </c>
      <c r="U34" s="25">
        <f t="shared" si="11"/>
        <v>0</v>
      </c>
      <c r="V34" s="25">
        <f t="shared" si="11"/>
        <v>0</v>
      </c>
      <c r="W34" s="25">
        <f t="shared" si="11"/>
        <v>0</v>
      </c>
      <c r="X34" s="25">
        <f t="shared" si="11"/>
        <v>0</v>
      </c>
      <c r="Y34" s="25">
        <f t="shared" si="11"/>
        <v>0</v>
      </c>
      <c r="Z34" s="25">
        <f t="shared" si="12"/>
        <v>0</v>
      </c>
      <c r="AA34" s="25">
        <f t="shared" si="12"/>
        <v>0</v>
      </c>
      <c r="AB34" s="25">
        <f t="shared" si="12"/>
        <v>0</v>
      </c>
      <c r="AC34" s="25">
        <f t="shared" si="12"/>
        <v>0</v>
      </c>
      <c r="AD34" s="25">
        <f t="shared" si="12"/>
        <v>0</v>
      </c>
      <c r="AE34" s="25">
        <f t="shared" si="12"/>
        <v>0</v>
      </c>
      <c r="AF34" s="25">
        <f t="shared" si="12"/>
        <v>0</v>
      </c>
      <c r="AG34" s="25">
        <f t="shared" si="12"/>
        <v>0</v>
      </c>
      <c r="AH34" s="25">
        <f t="shared" si="12"/>
        <v>0</v>
      </c>
      <c r="AI34" s="25">
        <f t="shared" si="12"/>
        <v>0</v>
      </c>
      <c r="AJ34" s="25">
        <f t="shared" si="13"/>
        <v>0</v>
      </c>
      <c r="AK34" s="25">
        <f t="shared" si="13"/>
        <v>0</v>
      </c>
      <c r="AL34" s="25">
        <f t="shared" si="13"/>
        <v>0</v>
      </c>
      <c r="AM34" s="25">
        <f t="shared" si="13"/>
        <v>0</v>
      </c>
      <c r="AN34" s="25">
        <f t="shared" si="13"/>
        <v>0</v>
      </c>
      <c r="AO34" s="25">
        <f t="shared" si="13"/>
        <v>0</v>
      </c>
      <c r="AP34" s="25">
        <f t="shared" si="13"/>
        <v>0</v>
      </c>
      <c r="AQ34" s="25">
        <f t="shared" si="13"/>
        <v>0</v>
      </c>
      <c r="AR34" s="25">
        <f t="shared" si="13"/>
        <v>0</v>
      </c>
      <c r="AS34" s="25">
        <f t="shared" si="13"/>
        <v>0</v>
      </c>
      <c r="AT34" s="25">
        <f t="shared" si="13"/>
        <v>0</v>
      </c>
      <c r="AU34" s="25">
        <f t="shared" si="13"/>
        <v>0</v>
      </c>
      <c r="AV34" s="26">
        <f t="shared" si="14"/>
        <v>0</v>
      </c>
      <c r="AW34" s="43"/>
      <c r="AX34" s="59"/>
      <c r="AY34" s="43"/>
      <c r="AZ34" s="43"/>
      <c r="BA34" s="62"/>
      <c r="BB34" s="43"/>
      <c r="BC34" s="43"/>
      <c r="BD34" s="43"/>
      <c r="BE34" s="43"/>
      <c r="BF34" s="43"/>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row>
    <row r="35" spans="1:88">
      <c r="A35" s="139"/>
      <c r="B35" s="140"/>
      <c r="C35" s="190" t="s">
        <v>82</v>
      </c>
      <c r="D35" s="190" t="s">
        <v>82</v>
      </c>
      <c r="E35" s="190" t="s">
        <v>82</v>
      </c>
      <c r="F35" s="25">
        <f t="shared" si="10"/>
        <v>0</v>
      </c>
      <c r="G35" s="25">
        <f t="shared" si="10"/>
        <v>0</v>
      </c>
      <c r="H35" s="25">
        <f t="shared" si="10"/>
        <v>0</v>
      </c>
      <c r="I35" s="25">
        <f t="shared" si="10"/>
        <v>0</v>
      </c>
      <c r="J35" s="25">
        <f t="shared" si="10"/>
        <v>0</v>
      </c>
      <c r="K35" s="25">
        <f t="shared" si="10"/>
        <v>0</v>
      </c>
      <c r="L35" s="25">
        <f t="shared" si="10"/>
        <v>0</v>
      </c>
      <c r="M35" s="25">
        <f t="shared" si="10"/>
        <v>0</v>
      </c>
      <c r="N35" s="25">
        <f t="shared" si="10"/>
        <v>0</v>
      </c>
      <c r="O35" s="25">
        <f t="shared" si="10"/>
        <v>0</v>
      </c>
      <c r="P35" s="25">
        <f t="shared" si="11"/>
        <v>0</v>
      </c>
      <c r="Q35" s="25">
        <f t="shared" si="11"/>
        <v>0</v>
      </c>
      <c r="R35" s="25">
        <f t="shared" si="11"/>
        <v>0</v>
      </c>
      <c r="S35" s="25">
        <f t="shared" si="11"/>
        <v>0</v>
      </c>
      <c r="T35" s="25">
        <f t="shared" si="11"/>
        <v>0</v>
      </c>
      <c r="U35" s="25">
        <f t="shared" si="11"/>
        <v>0</v>
      </c>
      <c r="V35" s="25">
        <f t="shared" si="11"/>
        <v>0</v>
      </c>
      <c r="W35" s="25">
        <f t="shared" si="11"/>
        <v>0</v>
      </c>
      <c r="X35" s="25">
        <f t="shared" si="11"/>
        <v>0</v>
      </c>
      <c r="Y35" s="25">
        <f t="shared" si="11"/>
        <v>0</v>
      </c>
      <c r="Z35" s="25">
        <f t="shared" si="12"/>
        <v>0</v>
      </c>
      <c r="AA35" s="25">
        <f t="shared" si="12"/>
        <v>0</v>
      </c>
      <c r="AB35" s="25">
        <f t="shared" si="12"/>
        <v>0</v>
      </c>
      <c r="AC35" s="25">
        <f t="shared" si="12"/>
        <v>0</v>
      </c>
      <c r="AD35" s="25">
        <f t="shared" si="12"/>
        <v>0</v>
      </c>
      <c r="AE35" s="25">
        <f t="shared" si="12"/>
        <v>0</v>
      </c>
      <c r="AF35" s="25">
        <f t="shared" si="12"/>
        <v>0</v>
      </c>
      <c r="AG35" s="25">
        <f t="shared" si="12"/>
        <v>0</v>
      </c>
      <c r="AH35" s="25">
        <f t="shared" si="12"/>
        <v>0</v>
      </c>
      <c r="AI35" s="25">
        <f t="shared" si="12"/>
        <v>0</v>
      </c>
      <c r="AJ35" s="25">
        <f t="shared" si="13"/>
        <v>0</v>
      </c>
      <c r="AK35" s="25">
        <f t="shared" si="13"/>
        <v>0</v>
      </c>
      <c r="AL35" s="25">
        <f t="shared" si="13"/>
        <v>0</v>
      </c>
      <c r="AM35" s="25">
        <f t="shared" si="13"/>
        <v>0</v>
      </c>
      <c r="AN35" s="25">
        <f t="shared" si="13"/>
        <v>0</v>
      </c>
      <c r="AO35" s="25">
        <f t="shared" si="13"/>
        <v>0</v>
      </c>
      <c r="AP35" s="25">
        <f t="shared" si="13"/>
        <v>0</v>
      </c>
      <c r="AQ35" s="25">
        <f t="shared" si="13"/>
        <v>0</v>
      </c>
      <c r="AR35" s="25">
        <f t="shared" si="13"/>
        <v>0</v>
      </c>
      <c r="AS35" s="25">
        <f t="shared" si="13"/>
        <v>0</v>
      </c>
      <c r="AT35" s="25">
        <f t="shared" si="13"/>
        <v>0</v>
      </c>
      <c r="AU35" s="25">
        <f t="shared" si="13"/>
        <v>0</v>
      </c>
      <c r="AV35" s="26">
        <f t="shared" si="14"/>
        <v>0</v>
      </c>
      <c r="AW35" s="43"/>
      <c r="AX35" s="59"/>
      <c r="AY35" s="43"/>
      <c r="AZ35" s="43"/>
      <c r="BA35" s="62"/>
      <c r="BB35" s="43"/>
      <c r="BC35" s="43"/>
      <c r="BD35" s="43"/>
      <c r="BE35" s="43"/>
      <c r="BF35" s="43"/>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row>
    <row r="36" spans="1:88">
      <c r="A36" s="139"/>
      <c r="B36" s="140"/>
      <c r="C36" s="190" t="s">
        <v>81</v>
      </c>
      <c r="D36" s="190" t="s">
        <v>81</v>
      </c>
      <c r="E36" s="190" t="s">
        <v>81</v>
      </c>
      <c r="F36" s="25">
        <f t="shared" si="10"/>
        <v>0</v>
      </c>
      <c r="G36" s="25">
        <f t="shared" si="10"/>
        <v>0</v>
      </c>
      <c r="H36" s="25">
        <f t="shared" si="10"/>
        <v>0</v>
      </c>
      <c r="I36" s="25">
        <f t="shared" si="10"/>
        <v>0</v>
      </c>
      <c r="J36" s="25">
        <f t="shared" si="10"/>
        <v>0</v>
      </c>
      <c r="K36" s="25">
        <f t="shared" si="10"/>
        <v>0</v>
      </c>
      <c r="L36" s="25">
        <f t="shared" si="10"/>
        <v>0</v>
      </c>
      <c r="M36" s="25">
        <f t="shared" si="10"/>
        <v>0</v>
      </c>
      <c r="N36" s="25">
        <f t="shared" si="10"/>
        <v>0</v>
      </c>
      <c r="O36" s="25">
        <f t="shared" si="10"/>
        <v>0</v>
      </c>
      <c r="P36" s="25">
        <f t="shared" si="11"/>
        <v>0</v>
      </c>
      <c r="Q36" s="25">
        <f t="shared" si="11"/>
        <v>0</v>
      </c>
      <c r="R36" s="25">
        <f t="shared" si="11"/>
        <v>0</v>
      </c>
      <c r="S36" s="25">
        <f t="shared" si="11"/>
        <v>0</v>
      </c>
      <c r="T36" s="25">
        <f t="shared" si="11"/>
        <v>0</v>
      </c>
      <c r="U36" s="25">
        <f t="shared" si="11"/>
        <v>0</v>
      </c>
      <c r="V36" s="25">
        <f t="shared" si="11"/>
        <v>0</v>
      </c>
      <c r="W36" s="25">
        <f t="shared" si="11"/>
        <v>0</v>
      </c>
      <c r="X36" s="25">
        <f t="shared" si="11"/>
        <v>0</v>
      </c>
      <c r="Y36" s="25">
        <f t="shared" si="11"/>
        <v>0</v>
      </c>
      <c r="Z36" s="25">
        <f t="shared" si="12"/>
        <v>0</v>
      </c>
      <c r="AA36" s="25">
        <f t="shared" si="12"/>
        <v>0</v>
      </c>
      <c r="AB36" s="25">
        <f t="shared" si="12"/>
        <v>0</v>
      </c>
      <c r="AC36" s="25">
        <f t="shared" si="12"/>
        <v>0</v>
      </c>
      <c r="AD36" s="25">
        <f t="shared" si="12"/>
        <v>0</v>
      </c>
      <c r="AE36" s="25">
        <f t="shared" si="12"/>
        <v>0</v>
      </c>
      <c r="AF36" s="25">
        <f t="shared" si="12"/>
        <v>0</v>
      </c>
      <c r="AG36" s="25">
        <f t="shared" si="12"/>
        <v>0</v>
      </c>
      <c r="AH36" s="25">
        <f t="shared" si="12"/>
        <v>0</v>
      </c>
      <c r="AI36" s="25">
        <f t="shared" si="12"/>
        <v>0</v>
      </c>
      <c r="AJ36" s="25">
        <f t="shared" si="13"/>
        <v>0</v>
      </c>
      <c r="AK36" s="25">
        <f t="shared" si="13"/>
        <v>0</v>
      </c>
      <c r="AL36" s="25">
        <f t="shared" si="13"/>
        <v>0</v>
      </c>
      <c r="AM36" s="25">
        <f t="shared" si="13"/>
        <v>0</v>
      </c>
      <c r="AN36" s="25">
        <f t="shared" si="13"/>
        <v>0</v>
      </c>
      <c r="AO36" s="25">
        <f t="shared" si="13"/>
        <v>0</v>
      </c>
      <c r="AP36" s="25">
        <f t="shared" si="13"/>
        <v>0</v>
      </c>
      <c r="AQ36" s="25">
        <f t="shared" si="13"/>
        <v>0</v>
      </c>
      <c r="AR36" s="25">
        <f t="shared" si="13"/>
        <v>0</v>
      </c>
      <c r="AS36" s="25">
        <f t="shared" si="13"/>
        <v>0</v>
      </c>
      <c r="AT36" s="25">
        <f t="shared" si="13"/>
        <v>0</v>
      </c>
      <c r="AU36" s="25">
        <f t="shared" si="13"/>
        <v>0</v>
      </c>
      <c r="AV36" s="26">
        <f t="shared" si="14"/>
        <v>0</v>
      </c>
      <c r="AW36" s="43"/>
      <c r="AX36" s="59"/>
      <c r="AY36" s="43"/>
      <c r="AZ36" s="43"/>
      <c r="BA36" s="62"/>
      <c r="BB36" s="43"/>
      <c r="BC36" s="43"/>
      <c r="BD36" s="43"/>
      <c r="BE36" s="43"/>
      <c r="BF36" s="43"/>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row>
    <row r="37" spans="1:88">
      <c r="A37" s="139"/>
      <c r="B37" s="140"/>
      <c r="C37" s="190" t="s">
        <v>80</v>
      </c>
      <c r="D37" s="190" t="s">
        <v>80</v>
      </c>
      <c r="E37" s="190" t="s">
        <v>80</v>
      </c>
      <c r="F37" s="25">
        <f t="shared" si="10"/>
        <v>0</v>
      </c>
      <c r="G37" s="25">
        <f t="shared" si="10"/>
        <v>0</v>
      </c>
      <c r="H37" s="25">
        <f t="shared" si="10"/>
        <v>0</v>
      </c>
      <c r="I37" s="25">
        <f t="shared" si="10"/>
        <v>0</v>
      </c>
      <c r="J37" s="25">
        <f t="shared" si="10"/>
        <v>0</v>
      </c>
      <c r="K37" s="25">
        <f t="shared" si="10"/>
        <v>0</v>
      </c>
      <c r="L37" s="25">
        <f t="shared" si="10"/>
        <v>0</v>
      </c>
      <c r="M37" s="25">
        <f t="shared" si="10"/>
        <v>0</v>
      </c>
      <c r="N37" s="25">
        <f t="shared" si="10"/>
        <v>0</v>
      </c>
      <c r="O37" s="25">
        <f t="shared" si="10"/>
        <v>0</v>
      </c>
      <c r="P37" s="25">
        <f t="shared" si="11"/>
        <v>0</v>
      </c>
      <c r="Q37" s="25">
        <f t="shared" si="11"/>
        <v>0</v>
      </c>
      <c r="R37" s="25">
        <f t="shared" si="11"/>
        <v>0</v>
      </c>
      <c r="S37" s="25">
        <f t="shared" si="11"/>
        <v>0</v>
      </c>
      <c r="T37" s="25">
        <f t="shared" si="11"/>
        <v>0</v>
      </c>
      <c r="U37" s="25">
        <f t="shared" si="11"/>
        <v>0</v>
      </c>
      <c r="V37" s="25">
        <f t="shared" si="11"/>
        <v>0</v>
      </c>
      <c r="W37" s="25">
        <f t="shared" si="11"/>
        <v>0</v>
      </c>
      <c r="X37" s="25">
        <f t="shared" si="11"/>
        <v>0</v>
      </c>
      <c r="Y37" s="25">
        <f t="shared" si="11"/>
        <v>0</v>
      </c>
      <c r="Z37" s="25">
        <f t="shared" si="12"/>
        <v>0</v>
      </c>
      <c r="AA37" s="25">
        <f t="shared" si="12"/>
        <v>0</v>
      </c>
      <c r="AB37" s="25">
        <f t="shared" si="12"/>
        <v>0</v>
      </c>
      <c r="AC37" s="25">
        <f t="shared" si="12"/>
        <v>0</v>
      </c>
      <c r="AD37" s="25">
        <f t="shared" si="12"/>
        <v>0</v>
      </c>
      <c r="AE37" s="25">
        <f t="shared" si="12"/>
        <v>0</v>
      </c>
      <c r="AF37" s="25">
        <f t="shared" si="12"/>
        <v>0</v>
      </c>
      <c r="AG37" s="25">
        <f t="shared" si="12"/>
        <v>0</v>
      </c>
      <c r="AH37" s="25">
        <f t="shared" si="12"/>
        <v>0</v>
      </c>
      <c r="AI37" s="25">
        <f t="shared" si="12"/>
        <v>0</v>
      </c>
      <c r="AJ37" s="25">
        <f t="shared" si="13"/>
        <v>0</v>
      </c>
      <c r="AK37" s="25">
        <f t="shared" si="13"/>
        <v>0</v>
      </c>
      <c r="AL37" s="25">
        <f t="shared" si="13"/>
        <v>0</v>
      </c>
      <c r="AM37" s="25">
        <f t="shared" si="13"/>
        <v>0</v>
      </c>
      <c r="AN37" s="25">
        <f t="shared" si="13"/>
        <v>0</v>
      </c>
      <c r="AO37" s="25">
        <f t="shared" si="13"/>
        <v>0</v>
      </c>
      <c r="AP37" s="25">
        <f t="shared" si="13"/>
        <v>0</v>
      </c>
      <c r="AQ37" s="25">
        <f t="shared" si="13"/>
        <v>0</v>
      </c>
      <c r="AR37" s="25">
        <f t="shared" si="13"/>
        <v>0</v>
      </c>
      <c r="AS37" s="25">
        <f t="shared" si="13"/>
        <v>0</v>
      </c>
      <c r="AT37" s="25">
        <f t="shared" si="13"/>
        <v>0</v>
      </c>
      <c r="AU37" s="25">
        <f t="shared" si="13"/>
        <v>0</v>
      </c>
      <c r="AV37" s="26">
        <f t="shared" si="14"/>
        <v>0</v>
      </c>
      <c r="AW37" s="43"/>
      <c r="AX37" s="59"/>
      <c r="AY37" s="43"/>
      <c r="AZ37" s="43"/>
      <c r="BA37" s="62"/>
      <c r="BB37" s="43"/>
      <c r="BC37" s="43"/>
      <c r="BD37" s="43"/>
      <c r="BE37" s="43"/>
      <c r="BF37" s="43"/>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row>
    <row r="38" spans="1:88">
      <c r="A38" s="139"/>
      <c r="B38" s="140"/>
      <c r="C38" s="190" t="s">
        <v>93</v>
      </c>
      <c r="D38" s="190" t="s">
        <v>93</v>
      </c>
      <c r="E38" s="190" t="s">
        <v>93</v>
      </c>
      <c r="F38" s="25">
        <f t="shared" si="10"/>
        <v>0</v>
      </c>
      <c r="G38" s="25">
        <f t="shared" si="10"/>
        <v>0</v>
      </c>
      <c r="H38" s="25">
        <f t="shared" si="10"/>
        <v>0</v>
      </c>
      <c r="I38" s="25">
        <f t="shared" si="10"/>
        <v>0</v>
      </c>
      <c r="J38" s="25">
        <f t="shared" si="10"/>
        <v>0</v>
      </c>
      <c r="K38" s="25">
        <f t="shared" si="10"/>
        <v>0</v>
      </c>
      <c r="L38" s="25">
        <f t="shared" si="10"/>
        <v>0</v>
      </c>
      <c r="M38" s="25">
        <f t="shared" si="10"/>
        <v>0</v>
      </c>
      <c r="N38" s="25">
        <f t="shared" si="10"/>
        <v>0</v>
      </c>
      <c r="O38" s="25">
        <f t="shared" si="10"/>
        <v>0</v>
      </c>
      <c r="P38" s="25">
        <f t="shared" si="11"/>
        <v>0</v>
      </c>
      <c r="Q38" s="25">
        <f t="shared" si="11"/>
        <v>0</v>
      </c>
      <c r="R38" s="25">
        <f t="shared" si="11"/>
        <v>0</v>
      </c>
      <c r="S38" s="25">
        <f t="shared" si="11"/>
        <v>0</v>
      </c>
      <c r="T38" s="25">
        <f t="shared" si="11"/>
        <v>0</v>
      </c>
      <c r="U38" s="25">
        <f t="shared" si="11"/>
        <v>0</v>
      </c>
      <c r="V38" s="25">
        <f t="shared" si="11"/>
        <v>0</v>
      </c>
      <c r="W38" s="25">
        <f t="shared" si="11"/>
        <v>0</v>
      </c>
      <c r="X38" s="25">
        <f t="shared" si="11"/>
        <v>0</v>
      </c>
      <c r="Y38" s="25">
        <f t="shared" si="11"/>
        <v>0</v>
      </c>
      <c r="Z38" s="25">
        <f t="shared" si="12"/>
        <v>0</v>
      </c>
      <c r="AA38" s="25">
        <f t="shared" si="12"/>
        <v>0</v>
      </c>
      <c r="AB38" s="25">
        <f t="shared" si="12"/>
        <v>0</v>
      </c>
      <c r="AC38" s="25">
        <f t="shared" si="12"/>
        <v>0</v>
      </c>
      <c r="AD38" s="25">
        <f t="shared" si="12"/>
        <v>0</v>
      </c>
      <c r="AE38" s="25">
        <f t="shared" si="12"/>
        <v>0</v>
      </c>
      <c r="AF38" s="25">
        <f t="shared" si="12"/>
        <v>0</v>
      </c>
      <c r="AG38" s="25">
        <f t="shared" si="12"/>
        <v>0</v>
      </c>
      <c r="AH38" s="25">
        <f t="shared" si="12"/>
        <v>0</v>
      </c>
      <c r="AI38" s="25">
        <f t="shared" si="12"/>
        <v>0</v>
      </c>
      <c r="AJ38" s="25">
        <f t="shared" si="13"/>
        <v>0</v>
      </c>
      <c r="AK38" s="25">
        <f t="shared" si="13"/>
        <v>0</v>
      </c>
      <c r="AL38" s="25">
        <f t="shared" si="13"/>
        <v>0</v>
      </c>
      <c r="AM38" s="25">
        <f t="shared" si="13"/>
        <v>0</v>
      </c>
      <c r="AN38" s="25">
        <f t="shared" si="13"/>
        <v>0</v>
      </c>
      <c r="AO38" s="25">
        <f t="shared" si="13"/>
        <v>0</v>
      </c>
      <c r="AP38" s="25">
        <f t="shared" si="13"/>
        <v>0</v>
      </c>
      <c r="AQ38" s="25">
        <f t="shared" si="13"/>
        <v>0</v>
      </c>
      <c r="AR38" s="25">
        <f t="shared" si="13"/>
        <v>0</v>
      </c>
      <c r="AS38" s="25">
        <f t="shared" si="13"/>
        <v>0</v>
      </c>
      <c r="AT38" s="25">
        <f t="shared" si="13"/>
        <v>0</v>
      </c>
      <c r="AU38" s="25">
        <f t="shared" si="13"/>
        <v>0</v>
      </c>
      <c r="AV38" s="26">
        <f t="shared" si="14"/>
        <v>0</v>
      </c>
      <c r="AW38" s="43"/>
      <c r="AX38" s="59"/>
      <c r="AY38" s="43"/>
      <c r="AZ38" s="43"/>
      <c r="BA38" s="62"/>
      <c r="BB38" s="43"/>
      <c r="BC38" s="43"/>
      <c r="BD38" s="43"/>
      <c r="BE38" s="43"/>
      <c r="BF38" s="43"/>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row>
    <row r="39" spans="1:88" ht="15.75" thickBot="1">
      <c r="A39" s="141"/>
      <c r="B39" s="142"/>
      <c r="C39" s="191" t="s">
        <v>83</v>
      </c>
      <c r="D39" s="191" t="s">
        <v>83</v>
      </c>
      <c r="E39" s="191" t="s">
        <v>83</v>
      </c>
      <c r="F39" s="27">
        <f t="shared" si="10"/>
        <v>0</v>
      </c>
      <c r="G39" s="27">
        <f t="shared" si="10"/>
        <v>0</v>
      </c>
      <c r="H39" s="27">
        <f t="shared" si="10"/>
        <v>0</v>
      </c>
      <c r="I39" s="27">
        <f t="shared" si="10"/>
        <v>0</v>
      </c>
      <c r="J39" s="27">
        <f t="shared" si="10"/>
        <v>0</v>
      </c>
      <c r="K39" s="27">
        <f t="shared" si="10"/>
        <v>0</v>
      </c>
      <c r="L39" s="27">
        <f t="shared" si="10"/>
        <v>0</v>
      </c>
      <c r="M39" s="27">
        <f t="shared" si="10"/>
        <v>0</v>
      </c>
      <c r="N39" s="27">
        <f t="shared" si="10"/>
        <v>0</v>
      </c>
      <c r="O39" s="27">
        <f t="shared" si="10"/>
        <v>0</v>
      </c>
      <c r="P39" s="27">
        <f t="shared" si="11"/>
        <v>0</v>
      </c>
      <c r="Q39" s="27">
        <f t="shared" si="11"/>
        <v>0</v>
      </c>
      <c r="R39" s="27">
        <f t="shared" si="11"/>
        <v>0</v>
      </c>
      <c r="S39" s="27">
        <f t="shared" si="11"/>
        <v>0</v>
      </c>
      <c r="T39" s="27">
        <f t="shared" si="11"/>
        <v>0</v>
      </c>
      <c r="U39" s="27">
        <f t="shared" si="11"/>
        <v>0</v>
      </c>
      <c r="V39" s="27">
        <f t="shared" si="11"/>
        <v>0</v>
      </c>
      <c r="W39" s="27">
        <f t="shared" si="11"/>
        <v>0</v>
      </c>
      <c r="X39" s="27">
        <f t="shared" si="11"/>
        <v>0</v>
      </c>
      <c r="Y39" s="27">
        <f t="shared" si="11"/>
        <v>0</v>
      </c>
      <c r="Z39" s="27">
        <f t="shared" si="12"/>
        <v>0</v>
      </c>
      <c r="AA39" s="27">
        <f t="shared" si="12"/>
        <v>0</v>
      </c>
      <c r="AB39" s="27">
        <f t="shared" si="12"/>
        <v>0</v>
      </c>
      <c r="AC39" s="27">
        <f t="shared" si="12"/>
        <v>0</v>
      </c>
      <c r="AD39" s="27">
        <f t="shared" si="12"/>
        <v>0</v>
      </c>
      <c r="AE39" s="27">
        <f t="shared" si="12"/>
        <v>0</v>
      </c>
      <c r="AF39" s="27">
        <f t="shared" si="12"/>
        <v>0</v>
      </c>
      <c r="AG39" s="27">
        <f t="shared" si="12"/>
        <v>0</v>
      </c>
      <c r="AH39" s="27">
        <f t="shared" si="12"/>
        <v>0</v>
      </c>
      <c r="AI39" s="27">
        <f t="shared" si="12"/>
        <v>0</v>
      </c>
      <c r="AJ39" s="27">
        <f t="shared" si="13"/>
        <v>0</v>
      </c>
      <c r="AK39" s="27">
        <f t="shared" si="13"/>
        <v>0</v>
      </c>
      <c r="AL39" s="27">
        <f t="shared" si="13"/>
        <v>0</v>
      </c>
      <c r="AM39" s="27">
        <f t="shared" si="13"/>
        <v>0</v>
      </c>
      <c r="AN39" s="27">
        <f t="shared" si="13"/>
        <v>0</v>
      </c>
      <c r="AO39" s="27">
        <f t="shared" si="13"/>
        <v>0</v>
      </c>
      <c r="AP39" s="27">
        <f t="shared" si="13"/>
        <v>0</v>
      </c>
      <c r="AQ39" s="27">
        <f t="shared" si="13"/>
        <v>0</v>
      </c>
      <c r="AR39" s="27">
        <f t="shared" si="13"/>
        <v>0</v>
      </c>
      <c r="AS39" s="27">
        <f t="shared" si="13"/>
        <v>0</v>
      </c>
      <c r="AT39" s="27">
        <f t="shared" si="13"/>
        <v>0</v>
      </c>
      <c r="AU39" s="27">
        <f t="shared" si="13"/>
        <v>0</v>
      </c>
      <c r="AV39" s="28">
        <f>SUM(G39:AU39)</f>
        <v>0</v>
      </c>
      <c r="AW39" s="43"/>
      <c r="AX39" s="59"/>
      <c r="AY39" s="43"/>
      <c r="AZ39" s="43"/>
      <c r="BA39" s="62"/>
      <c r="BB39" s="43"/>
      <c r="BC39" s="43"/>
      <c r="BD39" s="43"/>
      <c r="BE39" s="43"/>
      <c r="BF39" s="43"/>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row>
    <row r="40" spans="1:88" ht="15.75" thickBot="1">
      <c r="B40" s="215"/>
      <c r="C40" s="215"/>
      <c r="D40" s="215"/>
      <c r="E40" s="215"/>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row>
    <row r="41" spans="1:88">
      <c r="A41" s="137" t="s">
        <v>210</v>
      </c>
      <c r="B41" s="138"/>
      <c r="C41" s="189" t="s">
        <v>56</v>
      </c>
      <c r="D41" s="189"/>
      <c r="E41" s="189"/>
      <c r="F41" s="29">
        <f t="shared" ref="F41:O49" si="15">SUMIFS(F$9:F$29,$D$9:$D$29,$C41,$E$9:$E$29,1)</f>
        <v>0</v>
      </c>
      <c r="G41" s="29">
        <f t="shared" si="15"/>
        <v>0</v>
      </c>
      <c r="H41" s="29">
        <f t="shared" si="15"/>
        <v>0</v>
      </c>
      <c r="I41" s="29">
        <f t="shared" si="15"/>
        <v>0</v>
      </c>
      <c r="J41" s="29">
        <f t="shared" si="15"/>
        <v>0</v>
      </c>
      <c r="K41" s="29">
        <f t="shared" si="15"/>
        <v>0</v>
      </c>
      <c r="L41" s="29">
        <f t="shared" si="15"/>
        <v>0</v>
      </c>
      <c r="M41" s="29">
        <f t="shared" si="15"/>
        <v>0</v>
      </c>
      <c r="N41" s="29">
        <f t="shared" si="15"/>
        <v>0</v>
      </c>
      <c r="O41" s="29">
        <f t="shared" si="15"/>
        <v>0</v>
      </c>
      <c r="P41" s="29">
        <f t="shared" ref="P41:Y49" si="16">SUMIFS(P$9:P$29,$D$9:$D$29,$C41,$E$9:$E$29,1)</f>
        <v>0</v>
      </c>
      <c r="Q41" s="29">
        <f t="shared" si="16"/>
        <v>0</v>
      </c>
      <c r="R41" s="29">
        <f t="shared" si="16"/>
        <v>0</v>
      </c>
      <c r="S41" s="29">
        <f t="shared" si="16"/>
        <v>0</v>
      </c>
      <c r="T41" s="29">
        <f t="shared" si="16"/>
        <v>0</v>
      </c>
      <c r="U41" s="29">
        <f t="shared" si="16"/>
        <v>0</v>
      </c>
      <c r="V41" s="29">
        <f t="shared" si="16"/>
        <v>0</v>
      </c>
      <c r="W41" s="29">
        <f t="shared" si="16"/>
        <v>0</v>
      </c>
      <c r="X41" s="29">
        <f t="shared" si="16"/>
        <v>0</v>
      </c>
      <c r="Y41" s="29">
        <f t="shared" si="16"/>
        <v>0</v>
      </c>
      <c r="Z41" s="29">
        <f t="shared" ref="Z41:AI49" si="17">SUMIFS(Z$9:Z$29,$D$9:$D$29,$C41,$E$9:$E$29,1)</f>
        <v>0</v>
      </c>
      <c r="AA41" s="29">
        <f t="shared" si="17"/>
        <v>0</v>
      </c>
      <c r="AB41" s="29">
        <f t="shared" si="17"/>
        <v>0</v>
      </c>
      <c r="AC41" s="29">
        <f t="shared" si="17"/>
        <v>0</v>
      </c>
      <c r="AD41" s="29">
        <f t="shared" si="17"/>
        <v>0</v>
      </c>
      <c r="AE41" s="29">
        <f t="shared" si="17"/>
        <v>0</v>
      </c>
      <c r="AF41" s="29">
        <f t="shared" si="17"/>
        <v>0</v>
      </c>
      <c r="AG41" s="29">
        <f t="shared" si="17"/>
        <v>0</v>
      </c>
      <c r="AH41" s="29">
        <f t="shared" si="17"/>
        <v>0</v>
      </c>
      <c r="AI41" s="29">
        <f t="shared" si="17"/>
        <v>0</v>
      </c>
      <c r="AJ41" s="29">
        <f t="shared" ref="AJ41:AV49" si="18">SUMIFS(AJ$9:AJ$29,$D$9:$D$29,$C41,$E$9:$E$29,1)</f>
        <v>0</v>
      </c>
      <c r="AK41" s="29">
        <f t="shared" si="18"/>
        <v>0</v>
      </c>
      <c r="AL41" s="29">
        <f t="shared" si="18"/>
        <v>0</v>
      </c>
      <c r="AM41" s="29">
        <f t="shared" si="18"/>
        <v>0</v>
      </c>
      <c r="AN41" s="29">
        <f t="shared" si="18"/>
        <v>0</v>
      </c>
      <c r="AO41" s="29">
        <f t="shared" si="18"/>
        <v>0</v>
      </c>
      <c r="AP41" s="29">
        <f t="shared" si="18"/>
        <v>0</v>
      </c>
      <c r="AQ41" s="29">
        <f t="shared" si="18"/>
        <v>0</v>
      </c>
      <c r="AR41" s="29">
        <f t="shared" si="18"/>
        <v>0</v>
      </c>
      <c r="AS41" s="29">
        <f t="shared" si="18"/>
        <v>0</v>
      </c>
      <c r="AT41" s="29">
        <f t="shared" si="18"/>
        <v>0</v>
      </c>
      <c r="AU41" s="29">
        <f t="shared" si="18"/>
        <v>0</v>
      </c>
      <c r="AV41" s="30">
        <f t="shared" si="18"/>
        <v>0</v>
      </c>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row>
    <row r="42" spans="1:88">
      <c r="A42" s="139"/>
      <c r="B42" s="140"/>
      <c r="C42" s="190" t="s">
        <v>78</v>
      </c>
      <c r="D42" s="190" t="s">
        <v>78</v>
      </c>
      <c r="E42" s="190" t="s">
        <v>78</v>
      </c>
      <c r="F42" s="25">
        <f t="shared" si="15"/>
        <v>0</v>
      </c>
      <c r="G42" s="25">
        <f t="shared" si="15"/>
        <v>0</v>
      </c>
      <c r="H42" s="25">
        <f t="shared" si="15"/>
        <v>0</v>
      </c>
      <c r="I42" s="25">
        <f t="shared" si="15"/>
        <v>0</v>
      </c>
      <c r="J42" s="25">
        <f t="shared" si="15"/>
        <v>0</v>
      </c>
      <c r="K42" s="25">
        <f t="shared" si="15"/>
        <v>0</v>
      </c>
      <c r="L42" s="25">
        <f t="shared" si="15"/>
        <v>0</v>
      </c>
      <c r="M42" s="25">
        <f t="shared" si="15"/>
        <v>0</v>
      </c>
      <c r="N42" s="25">
        <f t="shared" si="15"/>
        <v>0</v>
      </c>
      <c r="O42" s="25">
        <f t="shared" si="15"/>
        <v>0</v>
      </c>
      <c r="P42" s="25">
        <f t="shared" si="16"/>
        <v>0</v>
      </c>
      <c r="Q42" s="25">
        <f t="shared" si="16"/>
        <v>0</v>
      </c>
      <c r="R42" s="25">
        <f t="shared" si="16"/>
        <v>0</v>
      </c>
      <c r="S42" s="25">
        <f t="shared" si="16"/>
        <v>0</v>
      </c>
      <c r="T42" s="25">
        <f t="shared" si="16"/>
        <v>0</v>
      </c>
      <c r="U42" s="25">
        <f t="shared" si="16"/>
        <v>0</v>
      </c>
      <c r="V42" s="25">
        <f t="shared" si="16"/>
        <v>0</v>
      </c>
      <c r="W42" s="25">
        <f t="shared" si="16"/>
        <v>0</v>
      </c>
      <c r="X42" s="25">
        <f t="shared" si="16"/>
        <v>0</v>
      </c>
      <c r="Y42" s="25">
        <f t="shared" si="16"/>
        <v>0</v>
      </c>
      <c r="Z42" s="25">
        <f t="shared" si="17"/>
        <v>0</v>
      </c>
      <c r="AA42" s="25">
        <f t="shared" si="17"/>
        <v>0</v>
      </c>
      <c r="AB42" s="25">
        <f t="shared" si="17"/>
        <v>0</v>
      </c>
      <c r="AC42" s="25">
        <f t="shared" si="17"/>
        <v>0</v>
      </c>
      <c r="AD42" s="25">
        <f t="shared" si="17"/>
        <v>0</v>
      </c>
      <c r="AE42" s="25">
        <f t="shared" si="17"/>
        <v>0</v>
      </c>
      <c r="AF42" s="25">
        <f t="shared" si="17"/>
        <v>0</v>
      </c>
      <c r="AG42" s="25">
        <f t="shared" si="17"/>
        <v>0</v>
      </c>
      <c r="AH42" s="25">
        <f t="shared" si="17"/>
        <v>0</v>
      </c>
      <c r="AI42" s="25">
        <f t="shared" si="17"/>
        <v>0</v>
      </c>
      <c r="AJ42" s="25">
        <f t="shared" si="18"/>
        <v>0</v>
      </c>
      <c r="AK42" s="25">
        <f t="shared" si="18"/>
        <v>0</v>
      </c>
      <c r="AL42" s="25">
        <f t="shared" si="18"/>
        <v>0</v>
      </c>
      <c r="AM42" s="25">
        <f t="shared" si="18"/>
        <v>0</v>
      </c>
      <c r="AN42" s="25">
        <f t="shared" si="18"/>
        <v>0</v>
      </c>
      <c r="AO42" s="25">
        <f t="shared" si="18"/>
        <v>0</v>
      </c>
      <c r="AP42" s="25">
        <f t="shared" si="18"/>
        <v>0</v>
      </c>
      <c r="AQ42" s="25">
        <f t="shared" si="18"/>
        <v>0</v>
      </c>
      <c r="AR42" s="25">
        <f t="shared" si="18"/>
        <v>0</v>
      </c>
      <c r="AS42" s="25">
        <f t="shared" si="18"/>
        <v>0</v>
      </c>
      <c r="AT42" s="25">
        <f t="shared" si="18"/>
        <v>0</v>
      </c>
      <c r="AU42" s="25">
        <f t="shared" si="18"/>
        <v>0</v>
      </c>
      <c r="AV42" s="26">
        <f t="shared" si="18"/>
        <v>0</v>
      </c>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3"/>
      <c r="BX42" s="62"/>
      <c r="BY42" s="62"/>
      <c r="BZ42" s="62"/>
      <c r="CA42" s="62"/>
      <c r="CB42" s="62"/>
      <c r="CC42" s="62"/>
      <c r="CD42" s="62"/>
      <c r="CE42" s="62"/>
      <c r="CF42" s="62"/>
      <c r="CG42" s="62"/>
      <c r="CH42" s="62"/>
      <c r="CI42" s="62"/>
      <c r="CJ42" s="62"/>
    </row>
    <row r="43" spans="1:88">
      <c r="A43" s="139"/>
      <c r="B43" s="140"/>
      <c r="C43" s="190" t="s">
        <v>79</v>
      </c>
      <c r="D43" s="190" t="s">
        <v>79</v>
      </c>
      <c r="E43" s="190" t="s">
        <v>79</v>
      </c>
      <c r="F43" s="25">
        <f t="shared" si="15"/>
        <v>0</v>
      </c>
      <c r="G43" s="25">
        <f t="shared" si="15"/>
        <v>0</v>
      </c>
      <c r="H43" s="25">
        <f t="shared" si="15"/>
        <v>0</v>
      </c>
      <c r="I43" s="25">
        <f t="shared" si="15"/>
        <v>0</v>
      </c>
      <c r="J43" s="25">
        <f t="shared" si="15"/>
        <v>0</v>
      </c>
      <c r="K43" s="25">
        <f t="shared" si="15"/>
        <v>0</v>
      </c>
      <c r="L43" s="25">
        <f t="shared" si="15"/>
        <v>0</v>
      </c>
      <c r="M43" s="25">
        <f t="shared" si="15"/>
        <v>0</v>
      </c>
      <c r="N43" s="25">
        <f t="shared" si="15"/>
        <v>0</v>
      </c>
      <c r="O43" s="25">
        <f t="shared" si="15"/>
        <v>0</v>
      </c>
      <c r="P43" s="25">
        <f t="shared" si="16"/>
        <v>0</v>
      </c>
      <c r="Q43" s="25">
        <f t="shared" si="16"/>
        <v>0</v>
      </c>
      <c r="R43" s="25">
        <f t="shared" si="16"/>
        <v>0</v>
      </c>
      <c r="S43" s="25">
        <f t="shared" si="16"/>
        <v>0</v>
      </c>
      <c r="T43" s="25">
        <f t="shared" si="16"/>
        <v>0</v>
      </c>
      <c r="U43" s="25">
        <f t="shared" si="16"/>
        <v>0</v>
      </c>
      <c r="V43" s="25">
        <f t="shared" si="16"/>
        <v>0</v>
      </c>
      <c r="W43" s="25">
        <f t="shared" si="16"/>
        <v>0</v>
      </c>
      <c r="X43" s="25">
        <f t="shared" si="16"/>
        <v>0</v>
      </c>
      <c r="Y43" s="25">
        <f t="shared" si="16"/>
        <v>0</v>
      </c>
      <c r="Z43" s="25">
        <f t="shared" si="17"/>
        <v>0</v>
      </c>
      <c r="AA43" s="25">
        <f t="shared" si="17"/>
        <v>0</v>
      </c>
      <c r="AB43" s="25">
        <f t="shared" si="17"/>
        <v>0</v>
      </c>
      <c r="AC43" s="25">
        <f t="shared" si="17"/>
        <v>0</v>
      </c>
      <c r="AD43" s="25">
        <f t="shared" si="17"/>
        <v>0</v>
      </c>
      <c r="AE43" s="25">
        <f t="shared" si="17"/>
        <v>0</v>
      </c>
      <c r="AF43" s="25">
        <f t="shared" si="17"/>
        <v>0</v>
      </c>
      <c r="AG43" s="25">
        <f t="shared" si="17"/>
        <v>0</v>
      </c>
      <c r="AH43" s="25">
        <f t="shared" si="17"/>
        <v>0</v>
      </c>
      <c r="AI43" s="25">
        <f t="shared" si="17"/>
        <v>0</v>
      </c>
      <c r="AJ43" s="25">
        <f t="shared" si="18"/>
        <v>0</v>
      </c>
      <c r="AK43" s="25">
        <f t="shared" si="18"/>
        <v>0</v>
      </c>
      <c r="AL43" s="25">
        <f t="shared" si="18"/>
        <v>0</v>
      </c>
      <c r="AM43" s="25">
        <f t="shared" si="18"/>
        <v>0</v>
      </c>
      <c r="AN43" s="25">
        <f t="shared" si="18"/>
        <v>0</v>
      </c>
      <c r="AO43" s="25">
        <f t="shared" si="18"/>
        <v>0</v>
      </c>
      <c r="AP43" s="25">
        <f t="shared" si="18"/>
        <v>0</v>
      </c>
      <c r="AQ43" s="25">
        <f t="shared" si="18"/>
        <v>0</v>
      </c>
      <c r="AR43" s="25">
        <f t="shared" si="18"/>
        <v>0</v>
      </c>
      <c r="AS43" s="25">
        <f t="shared" si="18"/>
        <v>0</v>
      </c>
      <c r="AT43" s="25">
        <f t="shared" si="18"/>
        <v>0</v>
      </c>
      <c r="AU43" s="25">
        <f t="shared" si="18"/>
        <v>0</v>
      </c>
      <c r="AV43" s="26">
        <f t="shared" si="18"/>
        <v>0</v>
      </c>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row>
    <row r="44" spans="1:88">
      <c r="A44" s="139"/>
      <c r="B44" s="140"/>
      <c r="C44" s="190" t="s">
        <v>57</v>
      </c>
      <c r="D44" s="190" t="s">
        <v>57</v>
      </c>
      <c r="E44" s="190" t="s">
        <v>57</v>
      </c>
      <c r="F44" s="25">
        <f t="shared" si="15"/>
        <v>0</v>
      </c>
      <c r="G44" s="25">
        <f t="shared" si="15"/>
        <v>0</v>
      </c>
      <c r="H44" s="25">
        <f t="shared" si="15"/>
        <v>0</v>
      </c>
      <c r="I44" s="25">
        <f t="shared" si="15"/>
        <v>0</v>
      </c>
      <c r="J44" s="25">
        <f t="shared" si="15"/>
        <v>0</v>
      </c>
      <c r="K44" s="25">
        <f t="shared" si="15"/>
        <v>0</v>
      </c>
      <c r="L44" s="25">
        <f t="shared" si="15"/>
        <v>0</v>
      </c>
      <c r="M44" s="25">
        <f t="shared" si="15"/>
        <v>0</v>
      </c>
      <c r="N44" s="25">
        <f t="shared" si="15"/>
        <v>0</v>
      </c>
      <c r="O44" s="25">
        <f t="shared" si="15"/>
        <v>0</v>
      </c>
      <c r="P44" s="25">
        <f t="shared" si="16"/>
        <v>0</v>
      </c>
      <c r="Q44" s="25">
        <f t="shared" si="16"/>
        <v>0</v>
      </c>
      <c r="R44" s="25">
        <f t="shared" si="16"/>
        <v>0</v>
      </c>
      <c r="S44" s="25">
        <f t="shared" si="16"/>
        <v>0</v>
      </c>
      <c r="T44" s="25">
        <f t="shared" si="16"/>
        <v>0</v>
      </c>
      <c r="U44" s="25">
        <f t="shared" si="16"/>
        <v>0</v>
      </c>
      <c r="V44" s="25">
        <f t="shared" si="16"/>
        <v>0</v>
      </c>
      <c r="W44" s="25">
        <f t="shared" si="16"/>
        <v>0</v>
      </c>
      <c r="X44" s="25">
        <f t="shared" si="16"/>
        <v>0</v>
      </c>
      <c r="Y44" s="25">
        <f t="shared" si="16"/>
        <v>0</v>
      </c>
      <c r="Z44" s="25">
        <f t="shared" si="17"/>
        <v>0</v>
      </c>
      <c r="AA44" s="25">
        <f t="shared" si="17"/>
        <v>0</v>
      </c>
      <c r="AB44" s="25">
        <f t="shared" si="17"/>
        <v>0</v>
      </c>
      <c r="AC44" s="25">
        <f t="shared" si="17"/>
        <v>0</v>
      </c>
      <c r="AD44" s="25">
        <f t="shared" si="17"/>
        <v>0</v>
      </c>
      <c r="AE44" s="25">
        <f t="shared" si="17"/>
        <v>0</v>
      </c>
      <c r="AF44" s="25">
        <f t="shared" si="17"/>
        <v>0</v>
      </c>
      <c r="AG44" s="25">
        <f t="shared" si="17"/>
        <v>0</v>
      </c>
      <c r="AH44" s="25">
        <f t="shared" si="17"/>
        <v>0</v>
      </c>
      <c r="AI44" s="25">
        <f t="shared" si="17"/>
        <v>0</v>
      </c>
      <c r="AJ44" s="25">
        <f t="shared" si="18"/>
        <v>0</v>
      </c>
      <c r="AK44" s="25">
        <f t="shared" si="18"/>
        <v>0</v>
      </c>
      <c r="AL44" s="25">
        <f t="shared" si="18"/>
        <v>0</v>
      </c>
      <c r="AM44" s="25">
        <f t="shared" si="18"/>
        <v>0</v>
      </c>
      <c r="AN44" s="25">
        <f t="shared" si="18"/>
        <v>0</v>
      </c>
      <c r="AO44" s="25">
        <f t="shared" si="18"/>
        <v>0</v>
      </c>
      <c r="AP44" s="25">
        <f t="shared" si="18"/>
        <v>0</v>
      </c>
      <c r="AQ44" s="25">
        <f t="shared" si="18"/>
        <v>0</v>
      </c>
      <c r="AR44" s="25">
        <f t="shared" si="18"/>
        <v>0</v>
      </c>
      <c r="AS44" s="25">
        <f t="shared" si="18"/>
        <v>0</v>
      </c>
      <c r="AT44" s="25">
        <f t="shared" si="18"/>
        <v>0</v>
      </c>
      <c r="AU44" s="25">
        <f t="shared" si="18"/>
        <v>0</v>
      </c>
      <c r="AV44" s="26">
        <f t="shared" si="18"/>
        <v>0</v>
      </c>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row>
    <row r="45" spans="1:88">
      <c r="A45" s="139"/>
      <c r="B45" s="140"/>
      <c r="C45" s="190" t="s">
        <v>82</v>
      </c>
      <c r="D45" s="190" t="s">
        <v>82</v>
      </c>
      <c r="E45" s="190" t="s">
        <v>82</v>
      </c>
      <c r="F45" s="25">
        <f t="shared" si="15"/>
        <v>0</v>
      </c>
      <c r="G45" s="25">
        <f t="shared" si="15"/>
        <v>0</v>
      </c>
      <c r="H45" s="25">
        <f t="shared" si="15"/>
        <v>0</v>
      </c>
      <c r="I45" s="25">
        <f t="shared" si="15"/>
        <v>0</v>
      </c>
      <c r="J45" s="25">
        <f t="shared" si="15"/>
        <v>0</v>
      </c>
      <c r="K45" s="25">
        <f t="shared" si="15"/>
        <v>0</v>
      </c>
      <c r="L45" s="25">
        <f t="shared" si="15"/>
        <v>0</v>
      </c>
      <c r="M45" s="25">
        <f t="shared" si="15"/>
        <v>0</v>
      </c>
      <c r="N45" s="25">
        <f t="shared" si="15"/>
        <v>0</v>
      </c>
      <c r="O45" s="25">
        <f t="shared" si="15"/>
        <v>0</v>
      </c>
      <c r="P45" s="25">
        <f t="shared" si="16"/>
        <v>0</v>
      </c>
      <c r="Q45" s="25">
        <f t="shared" si="16"/>
        <v>0</v>
      </c>
      <c r="R45" s="25">
        <f t="shared" si="16"/>
        <v>0</v>
      </c>
      <c r="S45" s="25">
        <f t="shared" si="16"/>
        <v>0</v>
      </c>
      <c r="T45" s="25">
        <f t="shared" si="16"/>
        <v>0</v>
      </c>
      <c r="U45" s="25">
        <f t="shared" si="16"/>
        <v>0</v>
      </c>
      <c r="V45" s="25">
        <f t="shared" si="16"/>
        <v>0</v>
      </c>
      <c r="W45" s="25">
        <f t="shared" si="16"/>
        <v>0</v>
      </c>
      <c r="X45" s="25">
        <f t="shared" si="16"/>
        <v>0</v>
      </c>
      <c r="Y45" s="25">
        <f t="shared" si="16"/>
        <v>0</v>
      </c>
      <c r="Z45" s="25">
        <f t="shared" si="17"/>
        <v>0</v>
      </c>
      <c r="AA45" s="25">
        <f t="shared" si="17"/>
        <v>0</v>
      </c>
      <c r="AB45" s="25">
        <f t="shared" si="17"/>
        <v>0</v>
      </c>
      <c r="AC45" s="25">
        <f t="shared" si="17"/>
        <v>0</v>
      </c>
      <c r="AD45" s="25">
        <f t="shared" si="17"/>
        <v>0</v>
      </c>
      <c r="AE45" s="25">
        <f t="shared" si="17"/>
        <v>0</v>
      </c>
      <c r="AF45" s="25">
        <f t="shared" si="17"/>
        <v>0</v>
      </c>
      <c r="AG45" s="25">
        <f t="shared" si="17"/>
        <v>0</v>
      </c>
      <c r="AH45" s="25">
        <f t="shared" si="17"/>
        <v>0</v>
      </c>
      <c r="AI45" s="25">
        <f t="shared" si="17"/>
        <v>0</v>
      </c>
      <c r="AJ45" s="25">
        <f t="shared" si="18"/>
        <v>0</v>
      </c>
      <c r="AK45" s="25">
        <f t="shared" si="18"/>
        <v>0</v>
      </c>
      <c r="AL45" s="25">
        <f t="shared" si="18"/>
        <v>0</v>
      </c>
      <c r="AM45" s="25">
        <f t="shared" si="18"/>
        <v>0</v>
      </c>
      <c r="AN45" s="25">
        <f t="shared" si="18"/>
        <v>0</v>
      </c>
      <c r="AO45" s="25">
        <f t="shared" si="18"/>
        <v>0</v>
      </c>
      <c r="AP45" s="25">
        <f t="shared" si="18"/>
        <v>0</v>
      </c>
      <c r="AQ45" s="25">
        <f t="shared" si="18"/>
        <v>0</v>
      </c>
      <c r="AR45" s="25">
        <f t="shared" si="18"/>
        <v>0</v>
      </c>
      <c r="AS45" s="25">
        <f t="shared" si="18"/>
        <v>0</v>
      </c>
      <c r="AT45" s="25">
        <f t="shared" si="18"/>
        <v>0</v>
      </c>
      <c r="AU45" s="25">
        <f t="shared" si="18"/>
        <v>0</v>
      </c>
      <c r="AV45" s="26">
        <f t="shared" si="18"/>
        <v>0</v>
      </c>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row>
    <row r="46" spans="1:88">
      <c r="A46" s="139"/>
      <c r="B46" s="140"/>
      <c r="C46" s="190" t="s">
        <v>81</v>
      </c>
      <c r="D46" s="190" t="s">
        <v>81</v>
      </c>
      <c r="E46" s="190" t="s">
        <v>81</v>
      </c>
      <c r="F46" s="25">
        <f t="shared" si="15"/>
        <v>0</v>
      </c>
      <c r="G46" s="25">
        <f t="shared" si="15"/>
        <v>0</v>
      </c>
      <c r="H46" s="25">
        <f t="shared" si="15"/>
        <v>0</v>
      </c>
      <c r="I46" s="25">
        <f t="shared" si="15"/>
        <v>0</v>
      </c>
      <c r="J46" s="25">
        <f t="shared" si="15"/>
        <v>0</v>
      </c>
      <c r="K46" s="25">
        <f t="shared" si="15"/>
        <v>0</v>
      </c>
      <c r="L46" s="25">
        <f t="shared" si="15"/>
        <v>0</v>
      </c>
      <c r="M46" s="25">
        <f t="shared" si="15"/>
        <v>0</v>
      </c>
      <c r="N46" s="25">
        <f t="shared" si="15"/>
        <v>0</v>
      </c>
      <c r="O46" s="25">
        <f t="shared" si="15"/>
        <v>0</v>
      </c>
      <c r="P46" s="25">
        <f t="shared" si="16"/>
        <v>0</v>
      </c>
      <c r="Q46" s="25">
        <f t="shared" si="16"/>
        <v>0</v>
      </c>
      <c r="R46" s="25">
        <f t="shared" si="16"/>
        <v>0</v>
      </c>
      <c r="S46" s="25">
        <f t="shared" si="16"/>
        <v>0</v>
      </c>
      <c r="T46" s="25">
        <f t="shared" si="16"/>
        <v>0</v>
      </c>
      <c r="U46" s="25">
        <f t="shared" si="16"/>
        <v>0</v>
      </c>
      <c r="V46" s="25">
        <f t="shared" si="16"/>
        <v>0</v>
      </c>
      <c r="W46" s="25">
        <f t="shared" si="16"/>
        <v>0</v>
      </c>
      <c r="X46" s="25">
        <f t="shared" si="16"/>
        <v>0</v>
      </c>
      <c r="Y46" s="25">
        <f t="shared" si="16"/>
        <v>0</v>
      </c>
      <c r="Z46" s="25">
        <f t="shared" si="17"/>
        <v>0</v>
      </c>
      <c r="AA46" s="25">
        <f t="shared" si="17"/>
        <v>0</v>
      </c>
      <c r="AB46" s="25">
        <f t="shared" si="17"/>
        <v>0</v>
      </c>
      <c r="AC46" s="25">
        <f t="shared" si="17"/>
        <v>0</v>
      </c>
      <c r="AD46" s="25">
        <f t="shared" si="17"/>
        <v>0</v>
      </c>
      <c r="AE46" s="25">
        <f t="shared" si="17"/>
        <v>0</v>
      </c>
      <c r="AF46" s="25">
        <f t="shared" si="17"/>
        <v>0</v>
      </c>
      <c r="AG46" s="25">
        <f t="shared" si="17"/>
        <v>0</v>
      </c>
      <c r="AH46" s="25">
        <f t="shared" si="17"/>
        <v>0</v>
      </c>
      <c r="AI46" s="25">
        <f t="shared" si="17"/>
        <v>0</v>
      </c>
      <c r="AJ46" s="25">
        <f t="shared" si="18"/>
        <v>0</v>
      </c>
      <c r="AK46" s="25">
        <f t="shared" si="18"/>
        <v>0</v>
      </c>
      <c r="AL46" s="25">
        <f t="shared" si="18"/>
        <v>0</v>
      </c>
      <c r="AM46" s="25">
        <f t="shared" si="18"/>
        <v>0</v>
      </c>
      <c r="AN46" s="25">
        <f t="shared" si="18"/>
        <v>0</v>
      </c>
      <c r="AO46" s="25">
        <f t="shared" si="18"/>
        <v>0</v>
      </c>
      <c r="AP46" s="25">
        <f t="shared" si="18"/>
        <v>0</v>
      </c>
      <c r="AQ46" s="25">
        <f t="shared" si="18"/>
        <v>0</v>
      </c>
      <c r="AR46" s="25">
        <f t="shared" si="18"/>
        <v>0</v>
      </c>
      <c r="AS46" s="25">
        <f t="shared" si="18"/>
        <v>0</v>
      </c>
      <c r="AT46" s="25">
        <f t="shared" si="18"/>
        <v>0</v>
      </c>
      <c r="AU46" s="25">
        <f t="shared" si="18"/>
        <v>0</v>
      </c>
      <c r="AV46" s="26">
        <f t="shared" si="18"/>
        <v>0</v>
      </c>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row>
    <row r="47" spans="1:88">
      <c r="A47" s="139"/>
      <c r="B47" s="140"/>
      <c r="C47" s="190" t="s">
        <v>80</v>
      </c>
      <c r="D47" s="190" t="s">
        <v>80</v>
      </c>
      <c r="E47" s="190" t="s">
        <v>80</v>
      </c>
      <c r="F47" s="25">
        <f t="shared" si="15"/>
        <v>0</v>
      </c>
      <c r="G47" s="25">
        <f t="shared" si="15"/>
        <v>0</v>
      </c>
      <c r="H47" s="25">
        <f t="shared" si="15"/>
        <v>0</v>
      </c>
      <c r="I47" s="25">
        <f t="shared" si="15"/>
        <v>0</v>
      </c>
      <c r="J47" s="25">
        <f t="shared" si="15"/>
        <v>0</v>
      </c>
      <c r="K47" s="25">
        <f t="shared" si="15"/>
        <v>0</v>
      </c>
      <c r="L47" s="25">
        <f t="shared" si="15"/>
        <v>0</v>
      </c>
      <c r="M47" s="25">
        <f t="shared" si="15"/>
        <v>0</v>
      </c>
      <c r="N47" s="25">
        <f t="shared" si="15"/>
        <v>0</v>
      </c>
      <c r="O47" s="25">
        <f t="shared" si="15"/>
        <v>0</v>
      </c>
      <c r="P47" s="25">
        <f t="shared" si="16"/>
        <v>0</v>
      </c>
      <c r="Q47" s="25">
        <f t="shared" si="16"/>
        <v>0</v>
      </c>
      <c r="R47" s="25">
        <f t="shared" si="16"/>
        <v>0</v>
      </c>
      <c r="S47" s="25">
        <f t="shared" si="16"/>
        <v>0</v>
      </c>
      <c r="T47" s="25">
        <f t="shared" si="16"/>
        <v>0</v>
      </c>
      <c r="U47" s="25">
        <f t="shared" si="16"/>
        <v>0</v>
      </c>
      <c r="V47" s="25">
        <f t="shared" si="16"/>
        <v>0</v>
      </c>
      <c r="W47" s="25">
        <f t="shared" si="16"/>
        <v>0</v>
      </c>
      <c r="X47" s="25">
        <f t="shared" si="16"/>
        <v>0</v>
      </c>
      <c r="Y47" s="25">
        <f t="shared" si="16"/>
        <v>0</v>
      </c>
      <c r="Z47" s="25">
        <f t="shared" si="17"/>
        <v>0</v>
      </c>
      <c r="AA47" s="25">
        <f t="shared" si="17"/>
        <v>0</v>
      </c>
      <c r="AB47" s="25">
        <f t="shared" si="17"/>
        <v>0</v>
      </c>
      <c r="AC47" s="25">
        <f t="shared" si="17"/>
        <v>0</v>
      </c>
      <c r="AD47" s="25">
        <f t="shared" si="17"/>
        <v>0</v>
      </c>
      <c r="AE47" s="25">
        <f t="shared" si="17"/>
        <v>0</v>
      </c>
      <c r="AF47" s="25">
        <f t="shared" si="17"/>
        <v>0</v>
      </c>
      <c r="AG47" s="25">
        <f t="shared" si="17"/>
        <v>0</v>
      </c>
      <c r="AH47" s="25">
        <f t="shared" si="17"/>
        <v>0</v>
      </c>
      <c r="AI47" s="25">
        <f t="shared" si="17"/>
        <v>0</v>
      </c>
      <c r="AJ47" s="25">
        <f t="shared" si="18"/>
        <v>0</v>
      </c>
      <c r="AK47" s="25">
        <f t="shared" si="18"/>
        <v>0</v>
      </c>
      <c r="AL47" s="25">
        <f t="shared" si="18"/>
        <v>0</v>
      </c>
      <c r="AM47" s="25">
        <f t="shared" si="18"/>
        <v>0</v>
      </c>
      <c r="AN47" s="25">
        <f t="shared" si="18"/>
        <v>0</v>
      </c>
      <c r="AO47" s="25">
        <f t="shared" si="18"/>
        <v>0</v>
      </c>
      <c r="AP47" s="25">
        <f t="shared" si="18"/>
        <v>0</v>
      </c>
      <c r="AQ47" s="25">
        <f t="shared" si="18"/>
        <v>0</v>
      </c>
      <c r="AR47" s="25">
        <f t="shared" si="18"/>
        <v>0</v>
      </c>
      <c r="AS47" s="25">
        <f t="shared" si="18"/>
        <v>0</v>
      </c>
      <c r="AT47" s="25">
        <f t="shared" si="18"/>
        <v>0</v>
      </c>
      <c r="AU47" s="25">
        <f t="shared" si="18"/>
        <v>0</v>
      </c>
      <c r="AV47" s="26">
        <f t="shared" si="18"/>
        <v>0</v>
      </c>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row>
    <row r="48" spans="1:88">
      <c r="A48" s="139"/>
      <c r="B48" s="140"/>
      <c r="C48" s="190" t="s">
        <v>93</v>
      </c>
      <c r="D48" s="190" t="s">
        <v>93</v>
      </c>
      <c r="E48" s="190" t="s">
        <v>93</v>
      </c>
      <c r="F48" s="25">
        <f t="shared" si="15"/>
        <v>0</v>
      </c>
      <c r="G48" s="25">
        <f t="shared" si="15"/>
        <v>0</v>
      </c>
      <c r="H48" s="25">
        <f t="shared" si="15"/>
        <v>0</v>
      </c>
      <c r="I48" s="25">
        <f t="shared" si="15"/>
        <v>0</v>
      </c>
      <c r="J48" s="25">
        <f t="shared" si="15"/>
        <v>0</v>
      </c>
      <c r="K48" s="25">
        <f t="shared" si="15"/>
        <v>0</v>
      </c>
      <c r="L48" s="25">
        <f t="shared" si="15"/>
        <v>0</v>
      </c>
      <c r="M48" s="25">
        <f t="shared" si="15"/>
        <v>0</v>
      </c>
      <c r="N48" s="25">
        <f t="shared" si="15"/>
        <v>0</v>
      </c>
      <c r="O48" s="25">
        <f t="shared" si="15"/>
        <v>0</v>
      </c>
      <c r="P48" s="25">
        <f t="shared" si="16"/>
        <v>0</v>
      </c>
      <c r="Q48" s="25">
        <f t="shared" si="16"/>
        <v>0</v>
      </c>
      <c r="R48" s="25">
        <f t="shared" si="16"/>
        <v>0</v>
      </c>
      <c r="S48" s="25">
        <f t="shared" si="16"/>
        <v>0</v>
      </c>
      <c r="T48" s="25">
        <f t="shared" si="16"/>
        <v>0</v>
      </c>
      <c r="U48" s="25">
        <f t="shared" si="16"/>
        <v>0</v>
      </c>
      <c r="V48" s="25">
        <f t="shared" si="16"/>
        <v>0</v>
      </c>
      <c r="W48" s="25">
        <f t="shared" si="16"/>
        <v>0</v>
      </c>
      <c r="X48" s="25">
        <f t="shared" si="16"/>
        <v>0</v>
      </c>
      <c r="Y48" s="25">
        <f t="shared" si="16"/>
        <v>0</v>
      </c>
      <c r="Z48" s="25">
        <f t="shared" si="17"/>
        <v>0</v>
      </c>
      <c r="AA48" s="25">
        <f t="shared" si="17"/>
        <v>0</v>
      </c>
      <c r="AB48" s="25">
        <f t="shared" si="17"/>
        <v>0</v>
      </c>
      <c r="AC48" s="25">
        <f t="shared" si="17"/>
        <v>0</v>
      </c>
      <c r="AD48" s="25">
        <f t="shared" si="17"/>
        <v>0</v>
      </c>
      <c r="AE48" s="25">
        <f t="shared" si="17"/>
        <v>0</v>
      </c>
      <c r="AF48" s="25">
        <f t="shared" si="17"/>
        <v>0</v>
      </c>
      <c r="AG48" s="25">
        <f t="shared" si="17"/>
        <v>0</v>
      </c>
      <c r="AH48" s="25">
        <f t="shared" si="17"/>
        <v>0</v>
      </c>
      <c r="AI48" s="25">
        <f t="shared" si="17"/>
        <v>0</v>
      </c>
      <c r="AJ48" s="25">
        <f t="shared" si="18"/>
        <v>0</v>
      </c>
      <c r="AK48" s="25">
        <f t="shared" si="18"/>
        <v>0</v>
      </c>
      <c r="AL48" s="25">
        <f t="shared" si="18"/>
        <v>0</v>
      </c>
      <c r="AM48" s="25">
        <f t="shared" si="18"/>
        <v>0</v>
      </c>
      <c r="AN48" s="25">
        <f t="shared" si="18"/>
        <v>0</v>
      </c>
      <c r="AO48" s="25">
        <f t="shared" si="18"/>
        <v>0</v>
      </c>
      <c r="AP48" s="25">
        <f t="shared" si="18"/>
        <v>0</v>
      </c>
      <c r="AQ48" s="25">
        <f t="shared" si="18"/>
        <v>0</v>
      </c>
      <c r="AR48" s="25">
        <f t="shared" si="18"/>
        <v>0</v>
      </c>
      <c r="AS48" s="25">
        <f t="shared" si="18"/>
        <v>0</v>
      </c>
      <c r="AT48" s="25">
        <f t="shared" si="18"/>
        <v>0</v>
      </c>
      <c r="AU48" s="25">
        <f t="shared" si="18"/>
        <v>0</v>
      </c>
      <c r="AV48" s="26">
        <f t="shared" si="18"/>
        <v>0</v>
      </c>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row>
    <row r="49" spans="1:88" ht="15.75" thickBot="1">
      <c r="A49" s="141"/>
      <c r="B49" s="142"/>
      <c r="C49" s="191" t="s">
        <v>83</v>
      </c>
      <c r="D49" s="191" t="s">
        <v>83</v>
      </c>
      <c r="E49" s="191" t="s">
        <v>83</v>
      </c>
      <c r="F49" s="27">
        <f t="shared" si="15"/>
        <v>0</v>
      </c>
      <c r="G49" s="27">
        <f t="shared" si="15"/>
        <v>0</v>
      </c>
      <c r="H49" s="27">
        <f t="shared" si="15"/>
        <v>0</v>
      </c>
      <c r="I49" s="27">
        <f t="shared" si="15"/>
        <v>0</v>
      </c>
      <c r="J49" s="27">
        <f t="shared" si="15"/>
        <v>0</v>
      </c>
      <c r="K49" s="27">
        <f t="shared" si="15"/>
        <v>0</v>
      </c>
      <c r="L49" s="27">
        <f t="shared" si="15"/>
        <v>0</v>
      </c>
      <c r="M49" s="27">
        <f t="shared" si="15"/>
        <v>0</v>
      </c>
      <c r="N49" s="27">
        <f t="shared" si="15"/>
        <v>0</v>
      </c>
      <c r="O49" s="27">
        <f t="shared" si="15"/>
        <v>0</v>
      </c>
      <c r="P49" s="27">
        <f t="shared" si="16"/>
        <v>0</v>
      </c>
      <c r="Q49" s="27">
        <f t="shared" si="16"/>
        <v>0</v>
      </c>
      <c r="R49" s="27">
        <f t="shared" si="16"/>
        <v>0</v>
      </c>
      <c r="S49" s="27">
        <f t="shared" si="16"/>
        <v>0</v>
      </c>
      <c r="T49" s="27">
        <f t="shared" si="16"/>
        <v>0</v>
      </c>
      <c r="U49" s="27">
        <f t="shared" si="16"/>
        <v>0</v>
      </c>
      <c r="V49" s="27">
        <f t="shared" si="16"/>
        <v>0</v>
      </c>
      <c r="W49" s="27">
        <f t="shared" si="16"/>
        <v>0</v>
      </c>
      <c r="X49" s="27">
        <f t="shared" si="16"/>
        <v>0</v>
      </c>
      <c r="Y49" s="27">
        <f t="shared" si="16"/>
        <v>0</v>
      </c>
      <c r="Z49" s="27">
        <f t="shared" si="17"/>
        <v>0</v>
      </c>
      <c r="AA49" s="27">
        <f t="shared" si="17"/>
        <v>0</v>
      </c>
      <c r="AB49" s="27">
        <f t="shared" si="17"/>
        <v>0</v>
      </c>
      <c r="AC49" s="27">
        <f t="shared" si="17"/>
        <v>0</v>
      </c>
      <c r="AD49" s="27">
        <f t="shared" si="17"/>
        <v>0</v>
      </c>
      <c r="AE49" s="27">
        <f t="shared" si="17"/>
        <v>0</v>
      </c>
      <c r="AF49" s="27">
        <f t="shared" si="17"/>
        <v>0</v>
      </c>
      <c r="AG49" s="27">
        <f t="shared" si="17"/>
        <v>0</v>
      </c>
      <c r="AH49" s="27">
        <f t="shared" si="17"/>
        <v>0</v>
      </c>
      <c r="AI49" s="27">
        <f t="shared" si="17"/>
        <v>0</v>
      </c>
      <c r="AJ49" s="27">
        <f t="shared" si="18"/>
        <v>0</v>
      </c>
      <c r="AK49" s="27">
        <f t="shared" si="18"/>
        <v>0</v>
      </c>
      <c r="AL49" s="27">
        <f t="shared" si="18"/>
        <v>0</v>
      </c>
      <c r="AM49" s="27">
        <f t="shared" si="18"/>
        <v>0</v>
      </c>
      <c r="AN49" s="27">
        <f t="shared" si="18"/>
        <v>0</v>
      </c>
      <c r="AO49" s="27">
        <f t="shared" si="18"/>
        <v>0</v>
      </c>
      <c r="AP49" s="27">
        <f t="shared" si="18"/>
        <v>0</v>
      </c>
      <c r="AQ49" s="27">
        <f t="shared" si="18"/>
        <v>0</v>
      </c>
      <c r="AR49" s="27">
        <f t="shared" si="18"/>
        <v>0</v>
      </c>
      <c r="AS49" s="27">
        <f t="shared" si="18"/>
        <v>0</v>
      </c>
      <c r="AT49" s="27">
        <f t="shared" si="18"/>
        <v>0</v>
      </c>
      <c r="AU49" s="27">
        <f t="shared" si="18"/>
        <v>0</v>
      </c>
      <c r="AV49" s="28">
        <f t="shared" si="18"/>
        <v>0</v>
      </c>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row>
    <row r="50" spans="1:88">
      <c r="A50" s="137" t="s">
        <v>209</v>
      </c>
      <c r="B50" s="138"/>
      <c r="C50" s="189" t="s">
        <v>56</v>
      </c>
      <c r="D50" s="189"/>
      <c r="E50" s="189"/>
      <c r="F50" s="29">
        <f t="shared" ref="F50:O58" si="19">SUMIFS(F$9:F$29,$D$9:$D$29,$C50,$E$9:$E$29,2)</f>
        <v>0</v>
      </c>
      <c r="G50" s="29">
        <f t="shared" si="19"/>
        <v>0</v>
      </c>
      <c r="H50" s="29">
        <f t="shared" si="19"/>
        <v>0</v>
      </c>
      <c r="I50" s="29">
        <f t="shared" si="19"/>
        <v>0</v>
      </c>
      <c r="J50" s="29">
        <f t="shared" si="19"/>
        <v>0</v>
      </c>
      <c r="K50" s="29">
        <f t="shared" si="19"/>
        <v>0</v>
      </c>
      <c r="L50" s="29">
        <f t="shared" si="19"/>
        <v>0</v>
      </c>
      <c r="M50" s="29">
        <f t="shared" si="19"/>
        <v>0</v>
      </c>
      <c r="N50" s="29">
        <f t="shared" si="19"/>
        <v>0</v>
      </c>
      <c r="O50" s="29">
        <f t="shared" si="19"/>
        <v>0</v>
      </c>
      <c r="P50" s="29">
        <f t="shared" ref="P50:Y58" si="20">SUMIFS(P$9:P$29,$D$9:$D$29,$C50,$E$9:$E$29,2)</f>
        <v>0</v>
      </c>
      <c r="Q50" s="29">
        <f t="shared" si="20"/>
        <v>0</v>
      </c>
      <c r="R50" s="29">
        <f t="shared" si="20"/>
        <v>0</v>
      </c>
      <c r="S50" s="29">
        <f t="shared" si="20"/>
        <v>0</v>
      </c>
      <c r="T50" s="29">
        <f t="shared" si="20"/>
        <v>0</v>
      </c>
      <c r="U50" s="29">
        <f t="shared" si="20"/>
        <v>0</v>
      </c>
      <c r="V50" s="29">
        <f t="shared" si="20"/>
        <v>0</v>
      </c>
      <c r="W50" s="29">
        <f t="shared" si="20"/>
        <v>0</v>
      </c>
      <c r="X50" s="29">
        <f t="shared" si="20"/>
        <v>0</v>
      </c>
      <c r="Y50" s="29">
        <f t="shared" si="20"/>
        <v>0</v>
      </c>
      <c r="Z50" s="29">
        <f t="shared" ref="Z50:AI58" si="21">SUMIFS(Z$9:Z$29,$D$9:$D$29,$C50,$E$9:$E$29,2)</f>
        <v>0</v>
      </c>
      <c r="AA50" s="29">
        <f t="shared" si="21"/>
        <v>0</v>
      </c>
      <c r="AB50" s="29">
        <f t="shared" si="21"/>
        <v>0</v>
      </c>
      <c r="AC50" s="29">
        <f t="shared" si="21"/>
        <v>0</v>
      </c>
      <c r="AD50" s="29">
        <f t="shared" si="21"/>
        <v>0</v>
      </c>
      <c r="AE50" s="29">
        <f t="shared" si="21"/>
        <v>0</v>
      </c>
      <c r="AF50" s="29">
        <f t="shared" si="21"/>
        <v>0</v>
      </c>
      <c r="AG50" s="29">
        <f t="shared" si="21"/>
        <v>0</v>
      </c>
      <c r="AH50" s="29">
        <f t="shared" si="21"/>
        <v>0</v>
      </c>
      <c r="AI50" s="29">
        <f t="shared" si="21"/>
        <v>0</v>
      </c>
      <c r="AJ50" s="29">
        <f t="shared" ref="AJ50:AV58" si="22">SUMIFS(AJ$9:AJ$29,$D$9:$D$29,$C50,$E$9:$E$29,2)</f>
        <v>0</v>
      </c>
      <c r="AK50" s="29">
        <f t="shared" si="22"/>
        <v>0</v>
      </c>
      <c r="AL50" s="29">
        <f t="shared" si="22"/>
        <v>0</v>
      </c>
      <c r="AM50" s="29">
        <f t="shared" si="22"/>
        <v>0</v>
      </c>
      <c r="AN50" s="29">
        <f t="shared" si="22"/>
        <v>0</v>
      </c>
      <c r="AO50" s="29">
        <f t="shared" si="22"/>
        <v>0</v>
      </c>
      <c r="AP50" s="29">
        <f t="shared" si="22"/>
        <v>0</v>
      </c>
      <c r="AQ50" s="29">
        <f t="shared" si="22"/>
        <v>0</v>
      </c>
      <c r="AR50" s="29">
        <f t="shared" si="22"/>
        <v>0</v>
      </c>
      <c r="AS50" s="29">
        <f t="shared" si="22"/>
        <v>0</v>
      </c>
      <c r="AT50" s="29">
        <f t="shared" si="22"/>
        <v>0</v>
      </c>
      <c r="AU50" s="29">
        <f t="shared" si="22"/>
        <v>0</v>
      </c>
      <c r="AV50" s="30">
        <f t="shared" si="22"/>
        <v>0</v>
      </c>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row>
    <row r="51" spans="1:88">
      <c r="A51" s="139"/>
      <c r="B51" s="140"/>
      <c r="C51" s="190" t="s">
        <v>78</v>
      </c>
      <c r="D51" s="190" t="s">
        <v>78</v>
      </c>
      <c r="E51" s="190" t="s">
        <v>78</v>
      </c>
      <c r="F51" s="25">
        <f t="shared" si="19"/>
        <v>0</v>
      </c>
      <c r="G51" s="25">
        <f t="shared" si="19"/>
        <v>0</v>
      </c>
      <c r="H51" s="25">
        <f t="shared" si="19"/>
        <v>0</v>
      </c>
      <c r="I51" s="25">
        <f t="shared" si="19"/>
        <v>0</v>
      </c>
      <c r="J51" s="25">
        <f t="shared" si="19"/>
        <v>0</v>
      </c>
      <c r="K51" s="25">
        <f t="shared" si="19"/>
        <v>0</v>
      </c>
      <c r="L51" s="25">
        <f t="shared" si="19"/>
        <v>0</v>
      </c>
      <c r="M51" s="25">
        <f t="shared" si="19"/>
        <v>0</v>
      </c>
      <c r="N51" s="25">
        <f t="shared" si="19"/>
        <v>0</v>
      </c>
      <c r="O51" s="25">
        <f t="shared" si="19"/>
        <v>0</v>
      </c>
      <c r="P51" s="25">
        <f t="shared" si="20"/>
        <v>0</v>
      </c>
      <c r="Q51" s="25">
        <f t="shared" si="20"/>
        <v>0</v>
      </c>
      <c r="R51" s="25">
        <f t="shared" si="20"/>
        <v>0</v>
      </c>
      <c r="S51" s="25">
        <f t="shared" si="20"/>
        <v>0</v>
      </c>
      <c r="T51" s="25">
        <f t="shared" si="20"/>
        <v>0</v>
      </c>
      <c r="U51" s="25">
        <f t="shared" si="20"/>
        <v>0</v>
      </c>
      <c r="V51" s="25">
        <f t="shared" si="20"/>
        <v>0</v>
      </c>
      <c r="W51" s="25">
        <f t="shared" si="20"/>
        <v>0</v>
      </c>
      <c r="X51" s="25">
        <f t="shared" si="20"/>
        <v>0</v>
      </c>
      <c r="Y51" s="25">
        <f t="shared" si="20"/>
        <v>0</v>
      </c>
      <c r="Z51" s="25">
        <f t="shared" si="21"/>
        <v>0</v>
      </c>
      <c r="AA51" s="25">
        <f t="shared" si="21"/>
        <v>0</v>
      </c>
      <c r="AB51" s="25">
        <f t="shared" si="21"/>
        <v>0</v>
      </c>
      <c r="AC51" s="25">
        <f t="shared" si="21"/>
        <v>0</v>
      </c>
      <c r="AD51" s="25">
        <f t="shared" si="21"/>
        <v>0</v>
      </c>
      <c r="AE51" s="25">
        <f t="shared" si="21"/>
        <v>0</v>
      </c>
      <c r="AF51" s="25">
        <f t="shared" si="21"/>
        <v>0</v>
      </c>
      <c r="AG51" s="25">
        <f t="shared" si="21"/>
        <v>0</v>
      </c>
      <c r="AH51" s="25">
        <f t="shared" si="21"/>
        <v>0</v>
      </c>
      <c r="AI51" s="25">
        <f t="shared" si="21"/>
        <v>0</v>
      </c>
      <c r="AJ51" s="25">
        <f t="shared" si="22"/>
        <v>0</v>
      </c>
      <c r="AK51" s="25">
        <f t="shared" si="22"/>
        <v>0</v>
      </c>
      <c r="AL51" s="25">
        <f t="shared" si="22"/>
        <v>0</v>
      </c>
      <c r="AM51" s="25">
        <f t="shared" si="22"/>
        <v>0</v>
      </c>
      <c r="AN51" s="25">
        <f t="shared" si="22"/>
        <v>0</v>
      </c>
      <c r="AO51" s="25">
        <f t="shared" si="22"/>
        <v>0</v>
      </c>
      <c r="AP51" s="25">
        <f t="shared" si="22"/>
        <v>0</v>
      </c>
      <c r="AQ51" s="25">
        <f t="shared" si="22"/>
        <v>0</v>
      </c>
      <c r="AR51" s="25">
        <f t="shared" si="22"/>
        <v>0</v>
      </c>
      <c r="AS51" s="25">
        <f t="shared" si="22"/>
        <v>0</v>
      </c>
      <c r="AT51" s="25">
        <f t="shared" si="22"/>
        <v>0</v>
      </c>
      <c r="AU51" s="25">
        <f t="shared" si="22"/>
        <v>0</v>
      </c>
      <c r="AV51" s="26">
        <f t="shared" si="22"/>
        <v>0</v>
      </c>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3"/>
      <c r="BX51" s="62"/>
      <c r="BY51" s="62"/>
      <c r="BZ51" s="62"/>
      <c r="CA51" s="62"/>
      <c r="CB51" s="62"/>
      <c r="CC51" s="62"/>
      <c r="CD51" s="62"/>
      <c r="CE51" s="62"/>
      <c r="CF51" s="62"/>
      <c r="CG51" s="62"/>
      <c r="CH51" s="62"/>
      <c r="CI51" s="62"/>
      <c r="CJ51" s="62"/>
    </row>
    <row r="52" spans="1:88">
      <c r="A52" s="139"/>
      <c r="B52" s="140"/>
      <c r="C52" s="190" t="s">
        <v>79</v>
      </c>
      <c r="D52" s="190" t="s">
        <v>79</v>
      </c>
      <c r="E52" s="190" t="s">
        <v>79</v>
      </c>
      <c r="F52" s="25">
        <f t="shared" si="19"/>
        <v>0</v>
      </c>
      <c r="G52" s="25">
        <f t="shared" si="19"/>
        <v>0</v>
      </c>
      <c r="H52" s="25">
        <f t="shared" si="19"/>
        <v>0</v>
      </c>
      <c r="I52" s="25">
        <f t="shared" si="19"/>
        <v>0</v>
      </c>
      <c r="J52" s="25">
        <f t="shared" si="19"/>
        <v>0</v>
      </c>
      <c r="K52" s="25">
        <f t="shared" si="19"/>
        <v>0</v>
      </c>
      <c r="L52" s="25">
        <f t="shared" si="19"/>
        <v>0</v>
      </c>
      <c r="M52" s="25">
        <f t="shared" si="19"/>
        <v>0</v>
      </c>
      <c r="N52" s="25">
        <f t="shared" si="19"/>
        <v>0</v>
      </c>
      <c r="O52" s="25">
        <f t="shared" si="19"/>
        <v>0</v>
      </c>
      <c r="P52" s="25">
        <f t="shared" si="20"/>
        <v>0</v>
      </c>
      <c r="Q52" s="25">
        <f t="shared" si="20"/>
        <v>0</v>
      </c>
      <c r="R52" s="25">
        <f t="shared" si="20"/>
        <v>0</v>
      </c>
      <c r="S52" s="25">
        <f t="shared" si="20"/>
        <v>0</v>
      </c>
      <c r="T52" s="25">
        <f t="shared" si="20"/>
        <v>0</v>
      </c>
      <c r="U52" s="25">
        <f t="shared" si="20"/>
        <v>0</v>
      </c>
      <c r="V52" s="25">
        <f t="shared" si="20"/>
        <v>0</v>
      </c>
      <c r="W52" s="25">
        <f t="shared" si="20"/>
        <v>0</v>
      </c>
      <c r="X52" s="25">
        <f t="shared" si="20"/>
        <v>0</v>
      </c>
      <c r="Y52" s="25">
        <f t="shared" si="20"/>
        <v>0</v>
      </c>
      <c r="Z52" s="25">
        <f t="shared" si="21"/>
        <v>0</v>
      </c>
      <c r="AA52" s="25">
        <f t="shared" si="21"/>
        <v>0</v>
      </c>
      <c r="AB52" s="25">
        <f t="shared" si="21"/>
        <v>0</v>
      </c>
      <c r="AC52" s="25">
        <f t="shared" si="21"/>
        <v>0</v>
      </c>
      <c r="AD52" s="25">
        <f t="shared" si="21"/>
        <v>0</v>
      </c>
      <c r="AE52" s="25">
        <f t="shared" si="21"/>
        <v>0</v>
      </c>
      <c r="AF52" s="25">
        <f t="shared" si="21"/>
        <v>0</v>
      </c>
      <c r="AG52" s="25">
        <f t="shared" si="21"/>
        <v>0</v>
      </c>
      <c r="AH52" s="25">
        <f t="shared" si="21"/>
        <v>0</v>
      </c>
      <c r="AI52" s="25">
        <f t="shared" si="21"/>
        <v>0</v>
      </c>
      <c r="AJ52" s="25">
        <f t="shared" si="22"/>
        <v>0</v>
      </c>
      <c r="AK52" s="25">
        <f t="shared" si="22"/>
        <v>0</v>
      </c>
      <c r="AL52" s="25">
        <f t="shared" si="22"/>
        <v>0</v>
      </c>
      <c r="AM52" s="25">
        <f t="shared" si="22"/>
        <v>0</v>
      </c>
      <c r="AN52" s="25">
        <f t="shared" si="22"/>
        <v>0</v>
      </c>
      <c r="AO52" s="25">
        <f t="shared" si="22"/>
        <v>0</v>
      </c>
      <c r="AP52" s="25">
        <f t="shared" si="22"/>
        <v>0</v>
      </c>
      <c r="AQ52" s="25">
        <f t="shared" si="22"/>
        <v>0</v>
      </c>
      <c r="AR52" s="25">
        <f t="shared" si="22"/>
        <v>0</v>
      </c>
      <c r="AS52" s="25">
        <f t="shared" si="22"/>
        <v>0</v>
      </c>
      <c r="AT52" s="25">
        <f t="shared" si="22"/>
        <v>0</v>
      </c>
      <c r="AU52" s="25">
        <f t="shared" si="22"/>
        <v>0</v>
      </c>
      <c r="AV52" s="26">
        <f t="shared" si="22"/>
        <v>0</v>
      </c>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row>
    <row r="53" spans="1:88">
      <c r="A53" s="139"/>
      <c r="B53" s="140"/>
      <c r="C53" s="190" t="s">
        <v>57</v>
      </c>
      <c r="D53" s="190" t="s">
        <v>57</v>
      </c>
      <c r="E53" s="190" t="s">
        <v>57</v>
      </c>
      <c r="F53" s="25">
        <f t="shared" si="19"/>
        <v>0</v>
      </c>
      <c r="G53" s="25">
        <f t="shared" si="19"/>
        <v>0</v>
      </c>
      <c r="H53" s="25">
        <f t="shared" si="19"/>
        <v>0</v>
      </c>
      <c r="I53" s="25">
        <f t="shared" si="19"/>
        <v>0</v>
      </c>
      <c r="J53" s="25">
        <f t="shared" si="19"/>
        <v>0</v>
      </c>
      <c r="K53" s="25">
        <f t="shared" si="19"/>
        <v>0</v>
      </c>
      <c r="L53" s="25">
        <f t="shared" si="19"/>
        <v>0</v>
      </c>
      <c r="M53" s="25">
        <f t="shared" si="19"/>
        <v>0</v>
      </c>
      <c r="N53" s="25">
        <f t="shared" si="19"/>
        <v>0</v>
      </c>
      <c r="O53" s="25">
        <f t="shared" si="19"/>
        <v>0</v>
      </c>
      <c r="P53" s="25">
        <f t="shared" si="20"/>
        <v>0</v>
      </c>
      <c r="Q53" s="25">
        <f t="shared" si="20"/>
        <v>0</v>
      </c>
      <c r="R53" s="25">
        <f t="shared" si="20"/>
        <v>0</v>
      </c>
      <c r="S53" s="25">
        <f t="shared" si="20"/>
        <v>0</v>
      </c>
      <c r="T53" s="25">
        <f t="shared" si="20"/>
        <v>0</v>
      </c>
      <c r="U53" s="25">
        <f t="shared" si="20"/>
        <v>0</v>
      </c>
      <c r="V53" s="25">
        <f t="shared" si="20"/>
        <v>0</v>
      </c>
      <c r="W53" s="25">
        <f t="shared" si="20"/>
        <v>0</v>
      </c>
      <c r="X53" s="25">
        <f t="shared" si="20"/>
        <v>0</v>
      </c>
      <c r="Y53" s="25">
        <f t="shared" si="20"/>
        <v>0</v>
      </c>
      <c r="Z53" s="25">
        <f t="shared" si="21"/>
        <v>0</v>
      </c>
      <c r="AA53" s="25">
        <f t="shared" si="21"/>
        <v>0</v>
      </c>
      <c r="AB53" s="25">
        <f t="shared" si="21"/>
        <v>0</v>
      </c>
      <c r="AC53" s="25">
        <f t="shared" si="21"/>
        <v>0</v>
      </c>
      <c r="AD53" s="25">
        <f t="shared" si="21"/>
        <v>0</v>
      </c>
      <c r="AE53" s="25">
        <f t="shared" si="21"/>
        <v>0</v>
      </c>
      <c r="AF53" s="25">
        <f t="shared" si="21"/>
        <v>0</v>
      </c>
      <c r="AG53" s="25">
        <f t="shared" si="21"/>
        <v>0</v>
      </c>
      <c r="AH53" s="25">
        <f t="shared" si="21"/>
        <v>0</v>
      </c>
      <c r="AI53" s="25">
        <f t="shared" si="21"/>
        <v>0</v>
      </c>
      <c r="AJ53" s="25">
        <f t="shared" si="22"/>
        <v>0</v>
      </c>
      <c r="AK53" s="25">
        <f t="shared" si="22"/>
        <v>0</v>
      </c>
      <c r="AL53" s="25">
        <f t="shared" si="22"/>
        <v>0</v>
      </c>
      <c r="AM53" s="25">
        <f t="shared" si="22"/>
        <v>0</v>
      </c>
      <c r="AN53" s="25">
        <f t="shared" si="22"/>
        <v>0</v>
      </c>
      <c r="AO53" s="25">
        <f t="shared" si="22"/>
        <v>0</v>
      </c>
      <c r="AP53" s="25">
        <f t="shared" si="22"/>
        <v>0</v>
      </c>
      <c r="AQ53" s="25">
        <f t="shared" si="22"/>
        <v>0</v>
      </c>
      <c r="AR53" s="25">
        <f t="shared" si="22"/>
        <v>0</v>
      </c>
      <c r="AS53" s="25">
        <f t="shared" si="22"/>
        <v>0</v>
      </c>
      <c r="AT53" s="25">
        <f t="shared" si="22"/>
        <v>0</v>
      </c>
      <c r="AU53" s="25">
        <f t="shared" si="22"/>
        <v>0</v>
      </c>
      <c r="AV53" s="26">
        <f t="shared" si="22"/>
        <v>0</v>
      </c>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row>
    <row r="54" spans="1:88">
      <c r="A54" s="139"/>
      <c r="B54" s="140"/>
      <c r="C54" s="190" t="s">
        <v>82</v>
      </c>
      <c r="D54" s="190" t="s">
        <v>82</v>
      </c>
      <c r="E54" s="190" t="s">
        <v>82</v>
      </c>
      <c r="F54" s="25">
        <f t="shared" si="19"/>
        <v>0</v>
      </c>
      <c r="G54" s="25">
        <f t="shared" si="19"/>
        <v>0</v>
      </c>
      <c r="H54" s="25">
        <f t="shared" si="19"/>
        <v>0</v>
      </c>
      <c r="I54" s="25">
        <f t="shared" si="19"/>
        <v>0</v>
      </c>
      <c r="J54" s="25">
        <f t="shared" si="19"/>
        <v>0</v>
      </c>
      <c r="K54" s="25">
        <f t="shared" si="19"/>
        <v>0</v>
      </c>
      <c r="L54" s="25">
        <f t="shared" si="19"/>
        <v>0</v>
      </c>
      <c r="M54" s="25">
        <f t="shared" si="19"/>
        <v>0</v>
      </c>
      <c r="N54" s="25">
        <f t="shared" si="19"/>
        <v>0</v>
      </c>
      <c r="O54" s="25">
        <f t="shared" si="19"/>
        <v>0</v>
      </c>
      <c r="P54" s="25">
        <f t="shared" si="20"/>
        <v>0</v>
      </c>
      <c r="Q54" s="25">
        <f t="shared" si="20"/>
        <v>0</v>
      </c>
      <c r="R54" s="25">
        <f t="shared" si="20"/>
        <v>0</v>
      </c>
      <c r="S54" s="25">
        <f t="shared" si="20"/>
        <v>0</v>
      </c>
      <c r="T54" s="25">
        <f t="shared" si="20"/>
        <v>0</v>
      </c>
      <c r="U54" s="25">
        <f t="shared" si="20"/>
        <v>0</v>
      </c>
      <c r="V54" s="25">
        <f t="shared" si="20"/>
        <v>0</v>
      </c>
      <c r="W54" s="25">
        <f t="shared" si="20"/>
        <v>0</v>
      </c>
      <c r="X54" s="25">
        <f t="shared" si="20"/>
        <v>0</v>
      </c>
      <c r="Y54" s="25">
        <f t="shared" si="20"/>
        <v>0</v>
      </c>
      <c r="Z54" s="25">
        <f t="shared" si="21"/>
        <v>0</v>
      </c>
      <c r="AA54" s="25">
        <f t="shared" si="21"/>
        <v>0</v>
      </c>
      <c r="AB54" s="25">
        <f t="shared" si="21"/>
        <v>0</v>
      </c>
      <c r="AC54" s="25">
        <f t="shared" si="21"/>
        <v>0</v>
      </c>
      <c r="AD54" s="25">
        <f t="shared" si="21"/>
        <v>0</v>
      </c>
      <c r="AE54" s="25">
        <f t="shared" si="21"/>
        <v>0</v>
      </c>
      <c r="AF54" s="25">
        <f t="shared" si="21"/>
        <v>0</v>
      </c>
      <c r="AG54" s="25">
        <f t="shared" si="21"/>
        <v>0</v>
      </c>
      <c r="AH54" s="25">
        <f t="shared" si="21"/>
        <v>0</v>
      </c>
      <c r="AI54" s="25">
        <f t="shared" si="21"/>
        <v>0</v>
      </c>
      <c r="AJ54" s="25">
        <f t="shared" si="22"/>
        <v>0</v>
      </c>
      <c r="AK54" s="25">
        <f t="shared" si="22"/>
        <v>0</v>
      </c>
      <c r="AL54" s="25">
        <f t="shared" si="22"/>
        <v>0</v>
      </c>
      <c r="AM54" s="25">
        <f t="shared" si="22"/>
        <v>0</v>
      </c>
      <c r="AN54" s="25">
        <f t="shared" si="22"/>
        <v>0</v>
      </c>
      <c r="AO54" s="25">
        <f t="shared" si="22"/>
        <v>0</v>
      </c>
      <c r="AP54" s="25">
        <f t="shared" si="22"/>
        <v>0</v>
      </c>
      <c r="AQ54" s="25">
        <f t="shared" si="22"/>
        <v>0</v>
      </c>
      <c r="AR54" s="25">
        <f t="shared" si="22"/>
        <v>0</v>
      </c>
      <c r="AS54" s="25">
        <f t="shared" si="22"/>
        <v>0</v>
      </c>
      <c r="AT54" s="25">
        <f t="shared" si="22"/>
        <v>0</v>
      </c>
      <c r="AU54" s="25">
        <f t="shared" si="22"/>
        <v>0</v>
      </c>
      <c r="AV54" s="26">
        <f t="shared" si="22"/>
        <v>0</v>
      </c>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row>
    <row r="55" spans="1:88">
      <c r="A55" s="139"/>
      <c r="B55" s="140"/>
      <c r="C55" s="190" t="s">
        <v>81</v>
      </c>
      <c r="D55" s="190" t="s">
        <v>81</v>
      </c>
      <c r="E55" s="190" t="s">
        <v>81</v>
      </c>
      <c r="F55" s="25">
        <f t="shared" si="19"/>
        <v>0</v>
      </c>
      <c r="G55" s="25">
        <f t="shared" si="19"/>
        <v>0</v>
      </c>
      <c r="H55" s="25">
        <f t="shared" si="19"/>
        <v>0</v>
      </c>
      <c r="I55" s="25">
        <f t="shared" si="19"/>
        <v>0</v>
      </c>
      <c r="J55" s="25">
        <f t="shared" si="19"/>
        <v>0</v>
      </c>
      <c r="K55" s="25">
        <f t="shared" si="19"/>
        <v>0</v>
      </c>
      <c r="L55" s="25">
        <f t="shared" si="19"/>
        <v>0</v>
      </c>
      <c r="M55" s="25">
        <f t="shared" si="19"/>
        <v>0</v>
      </c>
      <c r="N55" s="25">
        <f t="shared" si="19"/>
        <v>0</v>
      </c>
      <c r="O55" s="25">
        <f t="shared" si="19"/>
        <v>0</v>
      </c>
      <c r="P55" s="25">
        <f t="shared" si="20"/>
        <v>0</v>
      </c>
      <c r="Q55" s="25">
        <f t="shared" si="20"/>
        <v>0</v>
      </c>
      <c r="R55" s="25">
        <f t="shared" si="20"/>
        <v>0</v>
      </c>
      <c r="S55" s="25">
        <f t="shared" si="20"/>
        <v>0</v>
      </c>
      <c r="T55" s="25">
        <f t="shared" si="20"/>
        <v>0</v>
      </c>
      <c r="U55" s="25">
        <f t="shared" si="20"/>
        <v>0</v>
      </c>
      <c r="V55" s="25">
        <f t="shared" si="20"/>
        <v>0</v>
      </c>
      <c r="W55" s="25">
        <f t="shared" si="20"/>
        <v>0</v>
      </c>
      <c r="X55" s="25">
        <f t="shared" si="20"/>
        <v>0</v>
      </c>
      <c r="Y55" s="25">
        <f t="shared" si="20"/>
        <v>0</v>
      </c>
      <c r="Z55" s="25">
        <f t="shared" si="21"/>
        <v>0</v>
      </c>
      <c r="AA55" s="25">
        <f t="shared" si="21"/>
        <v>0</v>
      </c>
      <c r="AB55" s="25">
        <f t="shared" si="21"/>
        <v>0</v>
      </c>
      <c r="AC55" s="25">
        <f t="shared" si="21"/>
        <v>0</v>
      </c>
      <c r="AD55" s="25">
        <f t="shared" si="21"/>
        <v>0</v>
      </c>
      <c r="AE55" s="25">
        <f t="shared" si="21"/>
        <v>0</v>
      </c>
      <c r="AF55" s="25">
        <f t="shared" si="21"/>
        <v>0</v>
      </c>
      <c r="AG55" s="25">
        <f t="shared" si="21"/>
        <v>0</v>
      </c>
      <c r="AH55" s="25">
        <f t="shared" si="21"/>
        <v>0</v>
      </c>
      <c r="AI55" s="25">
        <f t="shared" si="21"/>
        <v>0</v>
      </c>
      <c r="AJ55" s="25">
        <f t="shared" si="22"/>
        <v>0</v>
      </c>
      <c r="AK55" s="25">
        <f t="shared" si="22"/>
        <v>0</v>
      </c>
      <c r="AL55" s="25">
        <f t="shared" si="22"/>
        <v>0</v>
      </c>
      <c r="AM55" s="25">
        <f t="shared" si="22"/>
        <v>0</v>
      </c>
      <c r="AN55" s="25">
        <f t="shared" si="22"/>
        <v>0</v>
      </c>
      <c r="AO55" s="25">
        <f t="shared" si="22"/>
        <v>0</v>
      </c>
      <c r="AP55" s="25">
        <f t="shared" si="22"/>
        <v>0</v>
      </c>
      <c r="AQ55" s="25">
        <f t="shared" si="22"/>
        <v>0</v>
      </c>
      <c r="AR55" s="25">
        <f t="shared" si="22"/>
        <v>0</v>
      </c>
      <c r="AS55" s="25">
        <f t="shared" si="22"/>
        <v>0</v>
      </c>
      <c r="AT55" s="25">
        <f t="shared" si="22"/>
        <v>0</v>
      </c>
      <c r="AU55" s="25">
        <f t="shared" si="22"/>
        <v>0</v>
      </c>
      <c r="AV55" s="26">
        <f t="shared" si="22"/>
        <v>0</v>
      </c>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row>
    <row r="56" spans="1:88">
      <c r="A56" s="139"/>
      <c r="B56" s="140"/>
      <c r="C56" s="190" t="s">
        <v>80</v>
      </c>
      <c r="D56" s="190" t="s">
        <v>80</v>
      </c>
      <c r="E56" s="190" t="s">
        <v>80</v>
      </c>
      <c r="F56" s="25">
        <f t="shared" si="19"/>
        <v>0</v>
      </c>
      <c r="G56" s="25">
        <f t="shared" si="19"/>
        <v>0</v>
      </c>
      <c r="H56" s="25">
        <f t="shared" si="19"/>
        <v>0</v>
      </c>
      <c r="I56" s="25">
        <f t="shared" si="19"/>
        <v>0</v>
      </c>
      <c r="J56" s="25">
        <f t="shared" si="19"/>
        <v>0</v>
      </c>
      <c r="K56" s="25">
        <f t="shared" si="19"/>
        <v>0</v>
      </c>
      <c r="L56" s="25">
        <f t="shared" si="19"/>
        <v>0</v>
      </c>
      <c r="M56" s="25">
        <f t="shared" si="19"/>
        <v>0</v>
      </c>
      <c r="N56" s="25">
        <f t="shared" si="19"/>
        <v>0</v>
      </c>
      <c r="O56" s="25">
        <f t="shared" si="19"/>
        <v>0</v>
      </c>
      <c r="P56" s="25">
        <f t="shared" si="20"/>
        <v>0</v>
      </c>
      <c r="Q56" s="25">
        <f t="shared" si="20"/>
        <v>0</v>
      </c>
      <c r="R56" s="25">
        <f t="shared" si="20"/>
        <v>0</v>
      </c>
      <c r="S56" s="25">
        <f t="shared" si="20"/>
        <v>0</v>
      </c>
      <c r="T56" s="25">
        <f t="shared" si="20"/>
        <v>0</v>
      </c>
      <c r="U56" s="25">
        <f t="shared" si="20"/>
        <v>0</v>
      </c>
      <c r="V56" s="25">
        <f t="shared" si="20"/>
        <v>0</v>
      </c>
      <c r="W56" s="25">
        <f t="shared" si="20"/>
        <v>0</v>
      </c>
      <c r="X56" s="25">
        <f t="shared" si="20"/>
        <v>0</v>
      </c>
      <c r="Y56" s="25">
        <f t="shared" si="20"/>
        <v>0</v>
      </c>
      <c r="Z56" s="25">
        <f t="shared" si="21"/>
        <v>0</v>
      </c>
      <c r="AA56" s="25">
        <f t="shared" si="21"/>
        <v>0</v>
      </c>
      <c r="AB56" s="25">
        <f t="shared" si="21"/>
        <v>0</v>
      </c>
      <c r="AC56" s="25">
        <f t="shared" si="21"/>
        <v>0</v>
      </c>
      <c r="AD56" s="25">
        <f t="shared" si="21"/>
        <v>0</v>
      </c>
      <c r="AE56" s="25">
        <f t="shared" si="21"/>
        <v>0</v>
      </c>
      <c r="AF56" s="25">
        <f t="shared" si="21"/>
        <v>0</v>
      </c>
      <c r="AG56" s="25">
        <f t="shared" si="21"/>
        <v>0</v>
      </c>
      <c r="AH56" s="25">
        <f t="shared" si="21"/>
        <v>0</v>
      </c>
      <c r="AI56" s="25">
        <f t="shared" si="21"/>
        <v>0</v>
      </c>
      <c r="AJ56" s="25">
        <f t="shared" si="22"/>
        <v>0</v>
      </c>
      <c r="AK56" s="25">
        <f t="shared" si="22"/>
        <v>0</v>
      </c>
      <c r="AL56" s="25">
        <f t="shared" si="22"/>
        <v>0</v>
      </c>
      <c r="AM56" s="25">
        <f t="shared" si="22"/>
        <v>0</v>
      </c>
      <c r="AN56" s="25">
        <f t="shared" si="22"/>
        <v>0</v>
      </c>
      <c r="AO56" s="25">
        <f t="shared" si="22"/>
        <v>0</v>
      </c>
      <c r="AP56" s="25">
        <f t="shared" si="22"/>
        <v>0</v>
      </c>
      <c r="AQ56" s="25">
        <f t="shared" si="22"/>
        <v>0</v>
      </c>
      <c r="AR56" s="25">
        <f t="shared" si="22"/>
        <v>0</v>
      </c>
      <c r="AS56" s="25">
        <f t="shared" si="22"/>
        <v>0</v>
      </c>
      <c r="AT56" s="25">
        <f t="shared" si="22"/>
        <v>0</v>
      </c>
      <c r="AU56" s="25">
        <f t="shared" si="22"/>
        <v>0</v>
      </c>
      <c r="AV56" s="26">
        <f t="shared" si="22"/>
        <v>0</v>
      </c>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row>
    <row r="57" spans="1:88">
      <c r="A57" s="139"/>
      <c r="B57" s="140"/>
      <c r="C57" s="190" t="s">
        <v>93</v>
      </c>
      <c r="D57" s="190" t="s">
        <v>93</v>
      </c>
      <c r="E57" s="190" t="s">
        <v>93</v>
      </c>
      <c r="F57" s="25">
        <f t="shared" si="19"/>
        <v>0</v>
      </c>
      <c r="G57" s="25">
        <f t="shared" si="19"/>
        <v>0</v>
      </c>
      <c r="H57" s="25">
        <f t="shared" si="19"/>
        <v>0</v>
      </c>
      <c r="I57" s="25">
        <f t="shared" si="19"/>
        <v>0</v>
      </c>
      <c r="J57" s="25">
        <f t="shared" si="19"/>
        <v>0</v>
      </c>
      <c r="K57" s="25">
        <f t="shared" si="19"/>
        <v>0</v>
      </c>
      <c r="L57" s="25">
        <f t="shared" si="19"/>
        <v>0</v>
      </c>
      <c r="M57" s="25">
        <f t="shared" si="19"/>
        <v>0</v>
      </c>
      <c r="N57" s="25">
        <f t="shared" si="19"/>
        <v>0</v>
      </c>
      <c r="O57" s="25">
        <f t="shared" si="19"/>
        <v>0</v>
      </c>
      <c r="P57" s="25">
        <f t="shared" si="20"/>
        <v>0</v>
      </c>
      <c r="Q57" s="25">
        <f t="shared" si="20"/>
        <v>0</v>
      </c>
      <c r="R57" s="25">
        <f t="shared" si="20"/>
        <v>0</v>
      </c>
      <c r="S57" s="25">
        <f t="shared" si="20"/>
        <v>0</v>
      </c>
      <c r="T57" s="25">
        <f t="shared" si="20"/>
        <v>0</v>
      </c>
      <c r="U57" s="25">
        <f t="shared" si="20"/>
        <v>0</v>
      </c>
      <c r="V57" s="25">
        <f t="shared" si="20"/>
        <v>0</v>
      </c>
      <c r="W57" s="25">
        <f t="shared" si="20"/>
        <v>0</v>
      </c>
      <c r="X57" s="25">
        <f t="shared" si="20"/>
        <v>0</v>
      </c>
      <c r="Y57" s="25">
        <f t="shared" si="20"/>
        <v>0</v>
      </c>
      <c r="Z57" s="25">
        <f t="shared" si="21"/>
        <v>0</v>
      </c>
      <c r="AA57" s="25">
        <f t="shared" si="21"/>
        <v>0</v>
      </c>
      <c r="AB57" s="25">
        <f t="shared" si="21"/>
        <v>0</v>
      </c>
      <c r="AC57" s="25">
        <f t="shared" si="21"/>
        <v>0</v>
      </c>
      <c r="AD57" s="25">
        <f t="shared" si="21"/>
        <v>0</v>
      </c>
      <c r="AE57" s="25">
        <f t="shared" si="21"/>
        <v>0</v>
      </c>
      <c r="AF57" s="25">
        <f t="shared" si="21"/>
        <v>0</v>
      </c>
      <c r="AG57" s="25">
        <f t="shared" si="21"/>
        <v>0</v>
      </c>
      <c r="AH57" s="25">
        <f t="shared" si="21"/>
        <v>0</v>
      </c>
      <c r="AI57" s="25">
        <f t="shared" si="21"/>
        <v>0</v>
      </c>
      <c r="AJ57" s="25">
        <f t="shared" si="22"/>
        <v>0</v>
      </c>
      <c r="AK57" s="25">
        <f t="shared" si="22"/>
        <v>0</v>
      </c>
      <c r="AL57" s="25">
        <f t="shared" si="22"/>
        <v>0</v>
      </c>
      <c r="AM57" s="25">
        <f t="shared" si="22"/>
        <v>0</v>
      </c>
      <c r="AN57" s="25">
        <f t="shared" si="22"/>
        <v>0</v>
      </c>
      <c r="AO57" s="25">
        <f t="shared" si="22"/>
        <v>0</v>
      </c>
      <c r="AP57" s="25">
        <f t="shared" si="22"/>
        <v>0</v>
      </c>
      <c r="AQ57" s="25">
        <f t="shared" si="22"/>
        <v>0</v>
      </c>
      <c r="AR57" s="25">
        <f t="shared" si="22"/>
        <v>0</v>
      </c>
      <c r="AS57" s="25">
        <f t="shared" si="22"/>
        <v>0</v>
      </c>
      <c r="AT57" s="25">
        <f t="shared" si="22"/>
        <v>0</v>
      </c>
      <c r="AU57" s="25">
        <f t="shared" si="22"/>
        <v>0</v>
      </c>
      <c r="AV57" s="26">
        <f t="shared" si="22"/>
        <v>0</v>
      </c>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row>
    <row r="58" spans="1:88" ht="15.75" thickBot="1">
      <c r="A58" s="141"/>
      <c r="B58" s="142"/>
      <c r="C58" s="191" t="s">
        <v>83</v>
      </c>
      <c r="D58" s="191" t="s">
        <v>83</v>
      </c>
      <c r="E58" s="191" t="s">
        <v>83</v>
      </c>
      <c r="F58" s="27">
        <f t="shared" si="19"/>
        <v>0</v>
      </c>
      <c r="G58" s="27">
        <f t="shared" si="19"/>
        <v>0</v>
      </c>
      <c r="H58" s="27">
        <f t="shared" si="19"/>
        <v>0</v>
      </c>
      <c r="I58" s="27">
        <f t="shared" si="19"/>
        <v>0</v>
      </c>
      <c r="J58" s="27">
        <f t="shared" si="19"/>
        <v>0</v>
      </c>
      <c r="K58" s="27">
        <f t="shared" si="19"/>
        <v>0</v>
      </c>
      <c r="L58" s="27">
        <f t="shared" si="19"/>
        <v>0</v>
      </c>
      <c r="M58" s="27">
        <f t="shared" si="19"/>
        <v>0</v>
      </c>
      <c r="N58" s="27">
        <f t="shared" si="19"/>
        <v>0</v>
      </c>
      <c r="O58" s="27">
        <f t="shared" si="19"/>
        <v>0</v>
      </c>
      <c r="P58" s="27">
        <f t="shared" si="20"/>
        <v>0</v>
      </c>
      <c r="Q58" s="27">
        <f t="shared" si="20"/>
        <v>0</v>
      </c>
      <c r="R58" s="27">
        <f t="shared" si="20"/>
        <v>0</v>
      </c>
      <c r="S58" s="27">
        <f t="shared" si="20"/>
        <v>0</v>
      </c>
      <c r="T58" s="27">
        <f t="shared" si="20"/>
        <v>0</v>
      </c>
      <c r="U58" s="27">
        <f t="shared" si="20"/>
        <v>0</v>
      </c>
      <c r="V58" s="27">
        <f t="shared" si="20"/>
        <v>0</v>
      </c>
      <c r="W58" s="27">
        <f t="shared" si="20"/>
        <v>0</v>
      </c>
      <c r="X58" s="27">
        <f t="shared" si="20"/>
        <v>0</v>
      </c>
      <c r="Y58" s="27">
        <f t="shared" si="20"/>
        <v>0</v>
      </c>
      <c r="Z58" s="27">
        <f t="shared" si="21"/>
        <v>0</v>
      </c>
      <c r="AA58" s="27">
        <f t="shared" si="21"/>
        <v>0</v>
      </c>
      <c r="AB58" s="27">
        <f t="shared" si="21"/>
        <v>0</v>
      </c>
      <c r="AC58" s="27">
        <f t="shared" si="21"/>
        <v>0</v>
      </c>
      <c r="AD58" s="27">
        <f t="shared" si="21"/>
        <v>0</v>
      </c>
      <c r="AE58" s="27">
        <f t="shared" si="21"/>
        <v>0</v>
      </c>
      <c r="AF58" s="27">
        <f t="shared" si="21"/>
        <v>0</v>
      </c>
      <c r="AG58" s="27">
        <f t="shared" si="21"/>
        <v>0</v>
      </c>
      <c r="AH58" s="27">
        <f t="shared" si="21"/>
        <v>0</v>
      </c>
      <c r="AI58" s="27">
        <f t="shared" si="21"/>
        <v>0</v>
      </c>
      <c r="AJ58" s="27">
        <f t="shared" si="22"/>
        <v>0</v>
      </c>
      <c r="AK58" s="27">
        <f t="shared" si="22"/>
        <v>0</v>
      </c>
      <c r="AL58" s="27">
        <f t="shared" si="22"/>
        <v>0</v>
      </c>
      <c r="AM58" s="27">
        <f t="shared" si="22"/>
        <v>0</v>
      </c>
      <c r="AN58" s="27">
        <f t="shared" si="22"/>
        <v>0</v>
      </c>
      <c r="AO58" s="27">
        <f t="shared" si="22"/>
        <v>0</v>
      </c>
      <c r="AP58" s="27">
        <f t="shared" si="22"/>
        <v>0</v>
      </c>
      <c r="AQ58" s="27">
        <f t="shared" si="22"/>
        <v>0</v>
      </c>
      <c r="AR58" s="27">
        <f t="shared" si="22"/>
        <v>0</v>
      </c>
      <c r="AS58" s="27">
        <f t="shared" si="22"/>
        <v>0</v>
      </c>
      <c r="AT58" s="27">
        <f t="shared" si="22"/>
        <v>0</v>
      </c>
      <c r="AU58" s="27">
        <f t="shared" si="22"/>
        <v>0</v>
      </c>
      <c r="AV58" s="28">
        <f t="shared" si="22"/>
        <v>0</v>
      </c>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row>
    <row r="59" spans="1:88">
      <c r="A59" s="137" t="s">
        <v>208</v>
      </c>
      <c r="B59" s="138"/>
      <c r="C59" s="189" t="s">
        <v>56</v>
      </c>
      <c r="D59" s="189"/>
      <c r="E59" s="189"/>
      <c r="F59" s="29">
        <f t="shared" ref="F59:O67" si="23">SUMIFS(F$9:F$29,$D$9:$D$29,$C59,$E$9:$E$29,3)</f>
        <v>0</v>
      </c>
      <c r="G59" s="29">
        <f t="shared" si="23"/>
        <v>0</v>
      </c>
      <c r="H59" s="29">
        <f t="shared" si="23"/>
        <v>0</v>
      </c>
      <c r="I59" s="29">
        <f t="shared" si="23"/>
        <v>0</v>
      </c>
      <c r="J59" s="29">
        <f t="shared" si="23"/>
        <v>0</v>
      </c>
      <c r="K59" s="29">
        <f t="shared" si="23"/>
        <v>0</v>
      </c>
      <c r="L59" s="29">
        <f t="shared" si="23"/>
        <v>0</v>
      </c>
      <c r="M59" s="29">
        <f t="shared" si="23"/>
        <v>0</v>
      </c>
      <c r="N59" s="29">
        <f t="shared" si="23"/>
        <v>0</v>
      </c>
      <c r="O59" s="29">
        <f t="shared" si="23"/>
        <v>0</v>
      </c>
      <c r="P59" s="29">
        <f t="shared" ref="P59:Y67" si="24">SUMIFS(P$9:P$29,$D$9:$D$29,$C59,$E$9:$E$29,3)</f>
        <v>0</v>
      </c>
      <c r="Q59" s="29">
        <f t="shared" si="24"/>
        <v>0</v>
      </c>
      <c r="R59" s="29">
        <f t="shared" si="24"/>
        <v>0</v>
      </c>
      <c r="S59" s="29">
        <f t="shared" si="24"/>
        <v>0</v>
      </c>
      <c r="T59" s="29">
        <f t="shared" si="24"/>
        <v>0</v>
      </c>
      <c r="U59" s="29">
        <f t="shared" si="24"/>
        <v>0</v>
      </c>
      <c r="V59" s="29">
        <f t="shared" si="24"/>
        <v>0</v>
      </c>
      <c r="W59" s="29">
        <f t="shared" si="24"/>
        <v>0</v>
      </c>
      <c r="X59" s="29">
        <f t="shared" si="24"/>
        <v>0</v>
      </c>
      <c r="Y59" s="29">
        <f t="shared" si="24"/>
        <v>0</v>
      </c>
      <c r="Z59" s="29">
        <f t="shared" ref="Z59:AI67" si="25">SUMIFS(Z$9:Z$29,$D$9:$D$29,$C59,$E$9:$E$29,3)</f>
        <v>0</v>
      </c>
      <c r="AA59" s="29">
        <f t="shared" si="25"/>
        <v>0</v>
      </c>
      <c r="AB59" s="29">
        <f t="shared" si="25"/>
        <v>0</v>
      </c>
      <c r="AC59" s="29">
        <f t="shared" si="25"/>
        <v>0</v>
      </c>
      <c r="AD59" s="29">
        <f t="shared" si="25"/>
        <v>0</v>
      </c>
      <c r="AE59" s="29">
        <f t="shared" si="25"/>
        <v>0</v>
      </c>
      <c r="AF59" s="29">
        <f t="shared" si="25"/>
        <v>0</v>
      </c>
      <c r="AG59" s="29">
        <f t="shared" si="25"/>
        <v>0</v>
      </c>
      <c r="AH59" s="29">
        <f t="shared" si="25"/>
        <v>0</v>
      </c>
      <c r="AI59" s="29">
        <f t="shared" si="25"/>
        <v>0</v>
      </c>
      <c r="AJ59" s="29">
        <f t="shared" ref="AJ59:AV67" si="26">SUMIFS(AJ$9:AJ$29,$D$9:$D$29,$C59,$E$9:$E$29,3)</f>
        <v>0</v>
      </c>
      <c r="AK59" s="29">
        <f t="shared" si="26"/>
        <v>0</v>
      </c>
      <c r="AL59" s="29">
        <f t="shared" si="26"/>
        <v>0</v>
      </c>
      <c r="AM59" s="29">
        <f t="shared" si="26"/>
        <v>0</v>
      </c>
      <c r="AN59" s="29">
        <f t="shared" si="26"/>
        <v>0</v>
      </c>
      <c r="AO59" s="29">
        <f t="shared" si="26"/>
        <v>0</v>
      </c>
      <c r="AP59" s="29">
        <f t="shared" si="26"/>
        <v>0</v>
      </c>
      <c r="AQ59" s="29">
        <f t="shared" si="26"/>
        <v>0</v>
      </c>
      <c r="AR59" s="29">
        <f t="shared" si="26"/>
        <v>0</v>
      </c>
      <c r="AS59" s="29">
        <f t="shared" si="26"/>
        <v>0</v>
      </c>
      <c r="AT59" s="29">
        <f t="shared" si="26"/>
        <v>0</v>
      </c>
      <c r="AU59" s="29">
        <f t="shared" si="26"/>
        <v>0</v>
      </c>
      <c r="AV59" s="30">
        <f t="shared" si="26"/>
        <v>0</v>
      </c>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row>
    <row r="60" spans="1:88">
      <c r="A60" s="139"/>
      <c r="B60" s="140"/>
      <c r="C60" s="190" t="s">
        <v>78</v>
      </c>
      <c r="D60" s="190" t="s">
        <v>78</v>
      </c>
      <c r="E60" s="190" t="s">
        <v>78</v>
      </c>
      <c r="F60" s="25">
        <f t="shared" si="23"/>
        <v>0</v>
      </c>
      <c r="G60" s="25">
        <f t="shared" si="23"/>
        <v>0</v>
      </c>
      <c r="H60" s="25">
        <f t="shared" si="23"/>
        <v>0</v>
      </c>
      <c r="I60" s="25">
        <f t="shared" si="23"/>
        <v>0</v>
      </c>
      <c r="J60" s="25">
        <f t="shared" si="23"/>
        <v>0</v>
      </c>
      <c r="K60" s="25">
        <f t="shared" si="23"/>
        <v>0</v>
      </c>
      <c r="L60" s="25">
        <f t="shared" si="23"/>
        <v>0</v>
      </c>
      <c r="M60" s="25">
        <f t="shared" si="23"/>
        <v>0</v>
      </c>
      <c r="N60" s="25">
        <f t="shared" si="23"/>
        <v>0</v>
      </c>
      <c r="O60" s="25">
        <f t="shared" si="23"/>
        <v>0</v>
      </c>
      <c r="P60" s="25">
        <f t="shared" si="24"/>
        <v>0</v>
      </c>
      <c r="Q60" s="25">
        <f t="shared" si="24"/>
        <v>0</v>
      </c>
      <c r="R60" s="25">
        <f t="shared" si="24"/>
        <v>0</v>
      </c>
      <c r="S60" s="25">
        <f t="shared" si="24"/>
        <v>0</v>
      </c>
      <c r="T60" s="25">
        <f t="shared" si="24"/>
        <v>0</v>
      </c>
      <c r="U60" s="25">
        <f t="shared" si="24"/>
        <v>0</v>
      </c>
      <c r="V60" s="25">
        <f t="shared" si="24"/>
        <v>0</v>
      </c>
      <c r="W60" s="25">
        <f t="shared" si="24"/>
        <v>0</v>
      </c>
      <c r="X60" s="25">
        <f t="shared" si="24"/>
        <v>0</v>
      </c>
      <c r="Y60" s="25">
        <f t="shared" si="24"/>
        <v>0</v>
      </c>
      <c r="Z60" s="25">
        <f t="shared" si="25"/>
        <v>0</v>
      </c>
      <c r="AA60" s="25">
        <f t="shared" si="25"/>
        <v>0</v>
      </c>
      <c r="AB60" s="25">
        <f t="shared" si="25"/>
        <v>0</v>
      </c>
      <c r="AC60" s="25">
        <f t="shared" si="25"/>
        <v>0</v>
      </c>
      <c r="AD60" s="25">
        <f t="shared" si="25"/>
        <v>0</v>
      </c>
      <c r="AE60" s="25">
        <f t="shared" si="25"/>
        <v>0</v>
      </c>
      <c r="AF60" s="25">
        <f t="shared" si="25"/>
        <v>0</v>
      </c>
      <c r="AG60" s="25">
        <f t="shared" si="25"/>
        <v>0</v>
      </c>
      <c r="AH60" s="25">
        <f t="shared" si="25"/>
        <v>0</v>
      </c>
      <c r="AI60" s="25">
        <f t="shared" si="25"/>
        <v>0</v>
      </c>
      <c r="AJ60" s="25">
        <f t="shared" si="26"/>
        <v>0</v>
      </c>
      <c r="AK60" s="25">
        <f t="shared" si="26"/>
        <v>0</v>
      </c>
      <c r="AL60" s="25">
        <f t="shared" si="26"/>
        <v>0</v>
      </c>
      <c r="AM60" s="25">
        <f t="shared" si="26"/>
        <v>0</v>
      </c>
      <c r="AN60" s="25">
        <f t="shared" si="26"/>
        <v>0</v>
      </c>
      <c r="AO60" s="25">
        <f t="shared" si="26"/>
        <v>0</v>
      </c>
      <c r="AP60" s="25">
        <f t="shared" si="26"/>
        <v>0</v>
      </c>
      <c r="AQ60" s="25">
        <f t="shared" si="26"/>
        <v>0</v>
      </c>
      <c r="AR60" s="25">
        <f t="shared" si="26"/>
        <v>0</v>
      </c>
      <c r="AS60" s="25">
        <f t="shared" si="26"/>
        <v>0</v>
      </c>
      <c r="AT60" s="25">
        <f t="shared" si="26"/>
        <v>0</v>
      </c>
      <c r="AU60" s="25">
        <f t="shared" si="26"/>
        <v>0</v>
      </c>
      <c r="AV60" s="26">
        <f t="shared" si="26"/>
        <v>0</v>
      </c>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3"/>
      <c r="BX60" s="62"/>
      <c r="BY60" s="62"/>
      <c r="BZ60" s="62"/>
      <c r="CA60" s="62"/>
      <c r="CB60" s="62"/>
      <c r="CC60" s="62"/>
      <c r="CD60" s="62"/>
      <c r="CE60" s="62"/>
      <c r="CF60" s="62"/>
      <c r="CG60" s="62"/>
      <c r="CH60" s="62"/>
      <c r="CI60" s="62"/>
      <c r="CJ60" s="62"/>
    </row>
    <row r="61" spans="1:88">
      <c r="A61" s="139"/>
      <c r="B61" s="140"/>
      <c r="C61" s="190" t="s">
        <v>79</v>
      </c>
      <c r="D61" s="190" t="s">
        <v>79</v>
      </c>
      <c r="E61" s="190" t="s">
        <v>79</v>
      </c>
      <c r="F61" s="25">
        <f t="shared" si="23"/>
        <v>0</v>
      </c>
      <c r="G61" s="25">
        <f t="shared" si="23"/>
        <v>0</v>
      </c>
      <c r="H61" s="25">
        <f t="shared" si="23"/>
        <v>0</v>
      </c>
      <c r="I61" s="25">
        <f t="shared" si="23"/>
        <v>0</v>
      </c>
      <c r="J61" s="25">
        <f t="shared" si="23"/>
        <v>0</v>
      </c>
      <c r="K61" s="25">
        <f t="shared" si="23"/>
        <v>0</v>
      </c>
      <c r="L61" s="25">
        <f t="shared" si="23"/>
        <v>0</v>
      </c>
      <c r="M61" s="25">
        <f t="shared" si="23"/>
        <v>0</v>
      </c>
      <c r="N61" s="25">
        <f t="shared" si="23"/>
        <v>0</v>
      </c>
      <c r="O61" s="25">
        <f t="shared" si="23"/>
        <v>0</v>
      </c>
      <c r="P61" s="25">
        <f t="shared" si="24"/>
        <v>0</v>
      </c>
      <c r="Q61" s="25">
        <f t="shared" si="24"/>
        <v>0</v>
      </c>
      <c r="R61" s="25">
        <f t="shared" si="24"/>
        <v>0</v>
      </c>
      <c r="S61" s="25">
        <f t="shared" si="24"/>
        <v>0</v>
      </c>
      <c r="T61" s="25">
        <f t="shared" si="24"/>
        <v>0</v>
      </c>
      <c r="U61" s="25">
        <f t="shared" si="24"/>
        <v>0</v>
      </c>
      <c r="V61" s="25">
        <f t="shared" si="24"/>
        <v>0</v>
      </c>
      <c r="W61" s="25">
        <f t="shared" si="24"/>
        <v>0</v>
      </c>
      <c r="X61" s="25">
        <f t="shared" si="24"/>
        <v>0</v>
      </c>
      <c r="Y61" s="25">
        <f t="shared" si="24"/>
        <v>0</v>
      </c>
      <c r="Z61" s="25">
        <f t="shared" si="25"/>
        <v>0</v>
      </c>
      <c r="AA61" s="25">
        <f t="shared" si="25"/>
        <v>0</v>
      </c>
      <c r="AB61" s="25">
        <f t="shared" si="25"/>
        <v>0</v>
      </c>
      <c r="AC61" s="25">
        <f t="shared" si="25"/>
        <v>0</v>
      </c>
      <c r="AD61" s="25">
        <f t="shared" si="25"/>
        <v>0</v>
      </c>
      <c r="AE61" s="25">
        <f t="shared" si="25"/>
        <v>0</v>
      </c>
      <c r="AF61" s="25">
        <f t="shared" si="25"/>
        <v>0</v>
      </c>
      <c r="AG61" s="25">
        <f t="shared" si="25"/>
        <v>0</v>
      </c>
      <c r="AH61" s="25">
        <f t="shared" si="25"/>
        <v>0</v>
      </c>
      <c r="AI61" s="25">
        <f t="shared" si="25"/>
        <v>0</v>
      </c>
      <c r="AJ61" s="25">
        <f t="shared" si="26"/>
        <v>0</v>
      </c>
      <c r="AK61" s="25">
        <f t="shared" si="26"/>
        <v>0</v>
      </c>
      <c r="AL61" s="25">
        <f t="shared" si="26"/>
        <v>0</v>
      </c>
      <c r="AM61" s="25">
        <f t="shared" si="26"/>
        <v>0</v>
      </c>
      <c r="AN61" s="25">
        <f t="shared" si="26"/>
        <v>0</v>
      </c>
      <c r="AO61" s="25">
        <f t="shared" si="26"/>
        <v>0</v>
      </c>
      <c r="AP61" s="25">
        <f t="shared" si="26"/>
        <v>0</v>
      </c>
      <c r="AQ61" s="25">
        <f t="shared" si="26"/>
        <v>0</v>
      </c>
      <c r="AR61" s="25">
        <f t="shared" si="26"/>
        <v>0</v>
      </c>
      <c r="AS61" s="25">
        <f t="shared" si="26"/>
        <v>0</v>
      </c>
      <c r="AT61" s="25">
        <f t="shared" si="26"/>
        <v>0</v>
      </c>
      <c r="AU61" s="25">
        <f t="shared" si="26"/>
        <v>0</v>
      </c>
      <c r="AV61" s="26">
        <f t="shared" si="26"/>
        <v>0</v>
      </c>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row>
    <row r="62" spans="1:88">
      <c r="A62" s="139"/>
      <c r="B62" s="140"/>
      <c r="C62" s="190" t="s">
        <v>57</v>
      </c>
      <c r="D62" s="190" t="s">
        <v>57</v>
      </c>
      <c r="E62" s="190" t="s">
        <v>57</v>
      </c>
      <c r="F62" s="25">
        <f t="shared" si="23"/>
        <v>0</v>
      </c>
      <c r="G62" s="25">
        <f t="shared" si="23"/>
        <v>0</v>
      </c>
      <c r="H62" s="25">
        <f t="shared" si="23"/>
        <v>0</v>
      </c>
      <c r="I62" s="25">
        <f t="shared" si="23"/>
        <v>0</v>
      </c>
      <c r="J62" s="25">
        <f t="shared" si="23"/>
        <v>0</v>
      </c>
      <c r="K62" s="25">
        <f t="shared" si="23"/>
        <v>0</v>
      </c>
      <c r="L62" s="25">
        <f t="shared" si="23"/>
        <v>0</v>
      </c>
      <c r="M62" s="25">
        <f t="shared" si="23"/>
        <v>0</v>
      </c>
      <c r="N62" s="25">
        <f t="shared" si="23"/>
        <v>0</v>
      </c>
      <c r="O62" s="25">
        <f t="shared" si="23"/>
        <v>0</v>
      </c>
      <c r="P62" s="25">
        <f t="shared" si="24"/>
        <v>0</v>
      </c>
      <c r="Q62" s="25">
        <f t="shared" si="24"/>
        <v>0</v>
      </c>
      <c r="R62" s="25">
        <f t="shared" si="24"/>
        <v>0</v>
      </c>
      <c r="S62" s="25">
        <f t="shared" si="24"/>
        <v>0</v>
      </c>
      <c r="T62" s="25">
        <f t="shared" si="24"/>
        <v>0</v>
      </c>
      <c r="U62" s="25">
        <f t="shared" si="24"/>
        <v>0</v>
      </c>
      <c r="V62" s="25">
        <f t="shared" si="24"/>
        <v>0</v>
      </c>
      <c r="W62" s="25">
        <f t="shared" si="24"/>
        <v>0</v>
      </c>
      <c r="X62" s="25">
        <f t="shared" si="24"/>
        <v>0</v>
      </c>
      <c r="Y62" s="25">
        <f t="shared" si="24"/>
        <v>0</v>
      </c>
      <c r="Z62" s="25">
        <f t="shared" si="25"/>
        <v>0</v>
      </c>
      <c r="AA62" s="25">
        <f t="shared" si="25"/>
        <v>0</v>
      </c>
      <c r="AB62" s="25">
        <f t="shared" si="25"/>
        <v>0</v>
      </c>
      <c r="AC62" s="25">
        <f t="shared" si="25"/>
        <v>0</v>
      </c>
      <c r="AD62" s="25">
        <f t="shared" si="25"/>
        <v>0</v>
      </c>
      <c r="AE62" s="25">
        <f t="shared" si="25"/>
        <v>0</v>
      </c>
      <c r="AF62" s="25">
        <f t="shared" si="25"/>
        <v>0</v>
      </c>
      <c r="AG62" s="25">
        <f t="shared" si="25"/>
        <v>0</v>
      </c>
      <c r="AH62" s="25">
        <f t="shared" si="25"/>
        <v>0</v>
      </c>
      <c r="AI62" s="25">
        <f t="shared" si="25"/>
        <v>0</v>
      </c>
      <c r="AJ62" s="25">
        <f t="shared" si="26"/>
        <v>0</v>
      </c>
      <c r="AK62" s="25">
        <f t="shared" si="26"/>
        <v>0</v>
      </c>
      <c r="AL62" s="25">
        <f t="shared" si="26"/>
        <v>0</v>
      </c>
      <c r="AM62" s="25">
        <f t="shared" si="26"/>
        <v>0</v>
      </c>
      <c r="AN62" s="25">
        <f t="shared" si="26"/>
        <v>0</v>
      </c>
      <c r="AO62" s="25">
        <f t="shared" si="26"/>
        <v>0</v>
      </c>
      <c r="AP62" s="25">
        <f t="shared" si="26"/>
        <v>0</v>
      </c>
      <c r="AQ62" s="25">
        <f t="shared" si="26"/>
        <v>0</v>
      </c>
      <c r="AR62" s="25">
        <f t="shared" si="26"/>
        <v>0</v>
      </c>
      <c r="AS62" s="25">
        <f t="shared" si="26"/>
        <v>0</v>
      </c>
      <c r="AT62" s="25">
        <f t="shared" si="26"/>
        <v>0</v>
      </c>
      <c r="AU62" s="25">
        <f t="shared" si="26"/>
        <v>0</v>
      </c>
      <c r="AV62" s="26">
        <f t="shared" si="26"/>
        <v>0</v>
      </c>
      <c r="AW62" s="43"/>
      <c r="AX62" s="59"/>
      <c r="AY62" s="43"/>
      <c r="AZ62" s="43"/>
      <c r="BA62" s="62"/>
      <c r="BB62" s="43"/>
      <c r="BC62" s="43"/>
      <c r="BD62" s="43"/>
      <c r="BE62" s="43"/>
      <c r="BF62" s="43"/>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row>
    <row r="63" spans="1:88">
      <c r="A63" s="139"/>
      <c r="B63" s="140"/>
      <c r="C63" s="190" t="s">
        <v>82</v>
      </c>
      <c r="D63" s="190" t="s">
        <v>82</v>
      </c>
      <c r="E63" s="190" t="s">
        <v>82</v>
      </c>
      <c r="F63" s="25">
        <f t="shared" si="23"/>
        <v>0</v>
      </c>
      <c r="G63" s="25">
        <f t="shared" si="23"/>
        <v>0</v>
      </c>
      <c r="H63" s="25">
        <f t="shared" si="23"/>
        <v>0</v>
      </c>
      <c r="I63" s="25">
        <f t="shared" si="23"/>
        <v>0</v>
      </c>
      <c r="J63" s="25">
        <f t="shared" si="23"/>
        <v>0</v>
      </c>
      <c r="K63" s="25">
        <f t="shared" si="23"/>
        <v>0</v>
      </c>
      <c r="L63" s="25">
        <f t="shared" si="23"/>
        <v>0</v>
      </c>
      <c r="M63" s="25">
        <f t="shared" si="23"/>
        <v>0</v>
      </c>
      <c r="N63" s="25">
        <f t="shared" si="23"/>
        <v>0</v>
      </c>
      <c r="O63" s="25">
        <f t="shared" si="23"/>
        <v>0</v>
      </c>
      <c r="P63" s="25">
        <f t="shared" si="24"/>
        <v>0</v>
      </c>
      <c r="Q63" s="25">
        <f t="shared" si="24"/>
        <v>0</v>
      </c>
      <c r="R63" s="25">
        <f t="shared" si="24"/>
        <v>0</v>
      </c>
      <c r="S63" s="25">
        <f t="shared" si="24"/>
        <v>0</v>
      </c>
      <c r="T63" s="25">
        <f t="shared" si="24"/>
        <v>0</v>
      </c>
      <c r="U63" s="25">
        <f t="shared" si="24"/>
        <v>0</v>
      </c>
      <c r="V63" s="25">
        <f t="shared" si="24"/>
        <v>0</v>
      </c>
      <c r="W63" s="25">
        <f t="shared" si="24"/>
        <v>0</v>
      </c>
      <c r="X63" s="25">
        <f t="shared" si="24"/>
        <v>0</v>
      </c>
      <c r="Y63" s="25">
        <f t="shared" si="24"/>
        <v>0</v>
      </c>
      <c r="Z63" s="25">
        <f t="shared" si="25"/>
        <v>0</v>
      </c>
      <c r="AA63" s="25">
        <f t="shared" si="25"/>
        <v>0</v>
      </c>
      <c r="AB63" s="25">
        <f t="shared" si="25"/>
        <v>0</v>
      </c>
      <c r="AC63" s="25">
        <f t="shared" si="25"/>
        <v>0</v>
      </c>
      <c r="AD63" s="25">
        <f t="shared" si="25"/>
        <v>0</v>
      </c>
      <c r="AE63" s="25">
        <f t="shared" si="25"/>
        <v>0</v>
      </c>
      <c r="AF63" s="25">
        <f t="shared" si="25"/>
        <v>0</v>
      </c>
      <c r="AG63" s="25">
        <f t="shared" si="25"/>
        <v>0</v>
      </c>
      <c r="AH63" s="25">
        <f t="shared" si="25"/>
        <v>0</v>
      </c>
      <c r="AI63" s="25">
        <f t="shared" si="25"/>
        <v>0</v>
      </c>
      <c r="AJ63" s="25">
        <f t="shared" si="26"/>
        <v>0</v>
      </c>
      <c r="AK63" s="25">
        <f t="shared" si="26"/>
        <v>0</v>
      </c>
      <c r="AL63" s="25">
        <f t="shared" si="26"/>
        <v>0</v>
      </c>
      <c r="AM63" s="25">
        <f t="shared" si="26"/>
        <v>0</v>
      </c>
      <c r="AN63" s="25">
        <f t="shared" si="26"/>
        <v>0</v>
      </c>
      <c r="AO63" s="25">
        <f t="shared" si="26"/>
        <v>0</v>
      </c>
      <c r="AP63" s="25">
        <f t="shared" si="26"/>
        <v>0</v>
      </c>
      <c r="AQ63" s="25">
        <f t="shared" si="26"/>
        <v>0</v>
      </c>
      <c r="AR63" s="25">
        <f t="shared" si="26"/>
        <v>0</v>
      </c>
      <c r="AS63" s="25">
        <f t="shared" si="26"/>
        <v>0</v>
      </c>
      <c r="AT63" s="25">
        <f t="shared" si="26"/>
        <v>0</v>
      </c>
      <c r="AU63" s="25">
        <f t="shared" si="26"/>
        <v>0</v>
      </c>
      <c r="AV63" s="26">
        <f t="shared" si="26"/>
        <v>0</v>
      </c>
      <c r="AW63" s="43"/>
      <c r="AX63" s="59"/>
      <c r="AY63" s="43"/>
      <c r="AZ63" s="43"/>
      <c r="BA63" s="62"/>
      <c r="BB63" s="43"/>
      <c r="BC63" s="43"/>
      <c r="BD63" s="43"/>
      <c r="BE63" s="43"/>
      <c r="BF63" s="43"/>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row>
    <row r="64" spans="1:88">
      <c r="A64" s="139"/>
      <c r="B64" s="140"/>
      <c r="C64" s="190" t="s">
        <v>81</v>
      </c>
      <c r="D64" s="190" t="s">
        <v>81</v>
      </c>
      <c r="E64" s="190" t="s">
        <v>81</v>
      </c>
      <c r="F64" s="25">
        <f t="shared" si="23"/>
        <v>0</v>
      </c>
      <c r="G64" s="25">
        <f t="shared" si="23"/>
        <v>0</v>
      </c>
      <c r="H64" s="25">
        <f t="shared" si="23"/>
        <v>0</v>
      </c>
      <c r="I64" s="25">
        <f t="shared" si="23"/>
        <v>0</v>
      </c>
      <c r="J64" s="25">
        <f t="shared" si="23"/>
        <v>0</v>
      </c>
      <c r="K64" s="25">
        <f t="shared" si="23"/>
        <v>0</v>
      </c>
      <c r="L64" s="25">
        <f t="shared" si="23"/>
        <v>0</v>
      </c>
      <c r="M64" s="25">
        <f t="shared" si="23"/>
        <v>0</v>
      </c>
      <c r="N64" s="25">
        <f t="shared" si="23"/>
        <v>0</v>
      </c>
      <c r="O64" s="25">
        <f t="shared" si="23"/>
        <v>0</v>
      </c>
      <c r="P64" s="25">
        <f t="shared" si="24"/>
        <v>0</v>
      </c>
      <c r="Q64" s="25">
        <f t="shared" si="24"/>
        <v>0</v>
      </c>
      <c r="R64" s="25">
        <f t="shared" si="24"/>
        <v>0</v>
      </c>
      <c r="S64" s="25">
        <f t="shared" si="24"/>
        <v>0</v>
      </c>
      <c r="T64" s="25">
        <f t="shared" si="24"/>
        <v>0</v>
      </c>
      <c r="U64" s="25">
        <f t="shared" si="24"/>
        <v>0</v>
      </c>
      <c r="V64" s="25">
        <f t="shared" si="24"/>
        <v>0</v>
      </c>
      <c r="W64" s="25">
        <f t="shared" si="24"/>
        <v>0</v>
      </c>
      <c r="X64" s="25">
        <f t="shared" si="24"/>
        <v>0</v>
      </c>
      <c r="Y64" s="25">
        <f t="shared" si="24"/>
        <v>0</v>
      </c>
      <c r="Z64" s="25">
        <f t="shared" si="25"/>
        <v>0</v>
      </c>
      <c r="AA64" s="25">
        <f t="shared" si="25"/>
        <v>0</v>
      </c>
      <c r="AB64" s="25">
        <f t="shared" si="25"/>
        <v>0</v>
      </c>
      <c r="AC64" s="25">
        <f t="shared" si="25"/>
        <v>0</v>
      </c>
      <c r="AD64" s="25">
        <f t="shared" si="25"/>
        <v>0</v>
      </c>
      <c r="AE64" s="25">
        <f t="shared" si="25"/>
        <v>0</v>
      </c>
      <c r="AF64" s="25">
        <f t="shared" si="25"/>
        <v>0</v>
      </c>
      <c r="AG64" s="25">
        <f t="shared" si="25"/>
        <v>0</v>
      </c>
      <c r="AH64" s="25">
        <f t="shared" si="25"/>
        <v>0</v>
      </c>
      <c r="AI64" s="25">
        <f t="shared" si="25"/>
        <v>0</v>
      </c>
      <c r="AJ64" s="25">
        <f t="shared" si="26"/>
        <v>0</v>
      </c>
      <c r="AK64" s="25">
        <f t="shared" si="26"/>
        <v>0</v>
      </c>
      <c r="AL64" s="25">
        <f t="shared" si="26"/>
        <v>0</v>
      </c>
      <c r="AM64" s="25">
        <f t="shared" si="26"/>
        <v>0</v>
      </c>
      <c r="AN64" s="25">
        <f t="shared" si="26"/>
        <v>0</v>
      </c>
      <c r="AO64" s="25">
        <f t="shared" si="26"/>
        <v>0</v>
      </c>
      <c r="AP64" s="25">
        <f t="shared" si="26"/>
        <v>0</v>
      </c>
      <c r="AQ64" s="25">
        <f t="shared" si="26"/>
        <v>0</v>
      </c>
      <c r="AR64" s="25">
        <f t="shared" si="26"/>
        <v>0</v>
      </c>
      <c r="AS64" s="25">
        <f t="shared" si="26"/>
        <v>0</v>
      </c>
      <c r="AT64" s="25">
        <f t="shared" si="26"/>
        <v>0</v>
      </c>
      <c r="AU64" s="25">
        <f t="shared" si="26"/>
        <v>0</v>
      </c>
      <c r="AV64" s="26">
        <f t="shared" si="26"/>
        <v>0</v>
      </c>
      <c r="AW64" s="43"/>
      <c r="AX64" s="59"/>
      <c r="AY64" s="43"/>
      <c r="AZ64" s="43"/>
      <c r="BA64" s="62"/>
      <c r="BB64" s="43"/>
      <c r="BC64" s="43"/>
      <c r="BD64" s="43"/>
      <c r="BE64" s="43"/>
      <c r="BF64" s="43"/>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row>
    <row r="65" spans="1:88">
      <c r="A65" s="139"/>
      <c r="B65" s="140"/>
      <c r="C65" s="190" t="s">
        <v>80</v>
      </c>
      <c r="D65" s="190" t="s">
        <v>80</v>
      </c>
      <c r="E65" s="190" t="s">
        <v>80</v>
      </c>
      <c r="F65" s="25">
        <f t="shared" si="23"/>
        <v>0</v>
      </c>
      <c r="G65" s="25">
        <f t="shared" si="23"/>
        <v>0</v>
      </c>
      <c r="H65" s="25">
        <f t="shared" si="23"/>
        <v>0</v>
      </c>
      <c r="I65" s="25">
        <f t="shared" si="23"/>
        <v>0</v>
      </c>
      <c r="J65" s="25">
        <f t="shared" si="23"/>
        <v>0</v>
      </c>
      <c r="K65" s="25">
        <f t="shared" si="23"/>
        <v>0</v>
      </c>
      <c r="L65" s="25">
        <f t="shared" si="23"/>
        <v>0</v>
      </c>
      <c r="M65" s="25">
        <f t="shared" si="23"/>
        <v>0</v>
      </c>
      <c r="N65" s="25">
        <f t="shared" si="23"/>
        <v>0</v>
      </c>
      <c r="O65" s="25">
        <f t="shared" si="23"/>
        <v>0</v>
      </c>
      <c r="P65" s="25">
        <f t="shared" si="24"/>
        <v>0</v>
      </c>
      <c r="Q65" s="25">
        <f t="shared" si="24"/>
        <v>0</v>
      </c>
      <c r="R65" s="25">
        <f t="shared" si="24"/>
        <v>0</v>
      </c>
      <c r="S65" s="25">
        <f t="shared" si="24"/>
        <v>0</v>
      </c>
      <c r="T65" s="25">
        <f t="shared" si="24"/>
        <v>0</v>
      </c>
      <c r="U65" s="25">
        <f t="shared" si="24"/>
        <v>0</v>
      </c>
      <c r="V65" s="25">
        <f t="shared" si="24"/>
        <v>0</v>
      </c>
      <c r="W65" s="25">
        <f t="shared" si="24"/>
        <v>0</v>
      </c>
      <c r="X65" s="25">
        <f t="shared" si="24"/>
        <v>0</v>
      </c>
      <c r="Y65" s="25">
        <f t="shared" si="24"/>
        <v>0</v>
      </c>
      <c r="Z65" s="25">
        <f t="shared" si="25"/>
        <v>0</v>
      </c>
      <c r="AA65" s="25">
        <f t="shared" si="25"/>
        <v>0</v>
      </c>
      <c r="AB65" s="25">
        <f t="shared" si="25"/>
        <v>0</v>
      </c>
      <c r="AC65" s="25">
        <f t="shared" si="25"/>
        <v>0</v>
      </c>
      <c r="AD65" s="25">
        <f t="shared" si="25"/>
        <v>0</v>
      </c>
      <c r="AE65" s="25">
        <f t="shared" si="25"/>
        <v>0</v>
      </c>
      <c r="AF65" s="25">
        <f t="shared" si="25"/>
        <v>0</v>
      </c>
      <c r="AG65" s="25">
        <f t="shared" si="25"/>
        <v>0</v>
      </c>
      <c r="AH65" s="25">
        <f t="shared" si="25"/>
        <v>0</v>
      </c>
      <c r="AI65" s="25">
        <f t="shared" si="25"/>
        <v>0</v>
      </c>
      <c r="AJ65" s="25">
        <f t="shared" si="26"/>
        <v>0</v>
      </c>
      <c r="AK65" s="25">
        <f t="shared" si="26"/>
        <v>0</v>
      </c>
      <c r="AL65" s="25">
        <f t="shared" si="26"/>
        <v>0</v>
      </c>
      <c r="AM65" s="25">
        <f t="shared" si="26"/>
        <v>0</v>
      </c>
      <c r="AN65" s="25">
        <f t="shared" si="26"/>
        <v>0</v>
      </c>
      <c r="AO65" s="25">
        <f t="shared" si="26"/>
        <v>0</v>
      </c>
      <c r="AP65" s="25">
        <f t="shared" si="26"/>
        <v>0</v>
      </c>
      <c r="AQ65" s="25">
        <f t="shared" si="26"/>
        <v>0</v>
      </c>
      <c r="AR65" s="25">
        <f t="shared" si="26"/>
        <v>0</v>
      </c>
      <c r="AS65" s="25">
        <f t="shared" si="26"/>
        <v>0</v>
      </c>
      <c r="AT65" s="25">
        <f t="shared" si="26"/>
        <v>0</v>
      </c>
      <c r="AU65" s="25">
        <f t="shared" si="26"/>
        <v>0</v>
      </c>
      <c r="AV65" s="26">
        <f t="shared" si="26"/>
        <v>0</v>
      </c>
      <c r="AW65" s="43"/>
      <c r="AX65" s="59"/>
      <c r="AY65" s="43"/>
      <c r="AZ65" s="43"/>
      <c r="BA65" s="62"/>
      <c r="BB65" s="43"/>
      <c r="BC65" s="43"/>
      <c r="BD65" s="43"/>
      <c r="BE65" s="43"/>
      <c r="BF65" s="43"/>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row>
    <row r="66" spans="1:88">
      <c r="A66" s="139"/>
      <c r="B66" s="140"/>
      <c r="C66" s="190" t="s">
        <v>93</v>
      </c>
      <c r="D66" s="190" t="s">
        <v>93</v>
      </c>
      <c r="E66" s="190" t="s">
        <v>93</v>
      </c>
      <c r="F66" s="25">
        <f t="shared" si="23"/>
        <v>0</v>
      </c>
      <c r="G66" s="25">
        <f t="shared" si="23"/>
        <v>0</v>
      </c>
      <c r="H66" s="25">
        <f t="shared" si="23"/>
        <v>0</v>
      </c>
      <c r="I66" s="25">
        <f t="shared" si="23"/>
        <v>0</v>
      </c>
      <c r="J66" s="25">
        <f t="shared" si="23"/>
        <v>0</v>
      </c>
      <c r="K66" s="25">
        <f t="shared" si="23"/>
        <v>0</v>
      </c>
      <c r="L66" s="25">
        <f t="shared" si="23"/>
        <v>0</v>
      </c>
      <c r="M66" s="25">
        <f t="shared" si="23"/>
        <v>0</v>
      </c>
      <c r="N66" s="25">
        <f t="shared" si="23"/>
        <v>0</v>
      </c>
      <c r="O66" s="25">
        <f t="shared" si="23"/>
        <v>0</v>
      </c>
      <c r="P66" s="25">
        <f t="shared" si="24"/>
        <v>0</v>
      </c>
      <c r="Q66" s="25">
        <f t="shared" si="24"/>
        <v>0</v>
      </c>
      <c r="R66" s="25">
        <f t="shared" si="24"/>
        <v>0</v>
      </c>
      <c r="S66" s="25">
        <f t="shared" si="24"/>
        <v>0</v>
      </c>
      <c r="T66" s="25">
        <f t="shared" si="24"/>
        <v>0</v>
      </c>
      <c r="U66" s="25">
        <f t="shared" si="24"/>
        <v>0</v>
      </c>
      <c r="V66" s="25">
        <f t="shared" si="24"/>
        <v>0</v>
      </c>
      <c r="W66" s="25">
        <f t="shared" si="24"/>
        <v>0</v>
      </c>
      <c r="X66" s="25">
        <f t="shared" si="24"/>
        <v>0</v>
      </c>
      <c r="Y66" s="25">
        <f t="shared" si="24"/>
        <v>0</v>
      </c>
      <c r="Z66" s="25">
        <f t="shared" si="25"/>
        <v>0</v>
      </c>
      <c r="AA66" s="25">
        <f t="shared" si="25"/>
        <v>0</v>
      </c>
      <c r="AB66" s="25">
        <f t="shared" si="25"/>
        <v>0</v>
      </c>
      <c r="AC66" s="25">
        <f t="shared" si="25"/>
        <v>0</v>
      </c>
      <c r="AD66" s="25">
        <f t="shared" si="25"/>
        <v>0</v>
      </c>
      <c r="AE66" s="25">
        <f t="shared" si="25"/>
        <v>0</v>
      </c>
      <c r="AF66" s="25">
        <f t="shared" si="25"/>
        <v>0</v>
      </c>
      <c r="AG66" s="25">
        <f t="shared" si="25"/>
        <v>0</v>
      </c>
      <c r="AH66" s="25">
        <f t="shared" si="25"/>
        <v>0</v>
      </c>
      <c r="AI66" s="25">
        <f t="shared" si="25"/>
        <v>0</v>
      </c>
      <c r="AJ66" s="25">
        <f t="shared" si="26"/>
        <v>0</v>
      </c>
      <c r="AK66" s="25">
        <f t="shared" si="26"/>
        <v>0</v>
      </c>
      <c r="AL66" s="25">
        <f t="shared" si="26"/>
        <v>0</v>
      </c>
      <c r="AM66" s="25">
        <f t="shared" si="26"/>
        <v>0</v>
      </c>
      <c r="AN66" s="25">
        <f t="shared" si="26"/>
        <v>0</v>
      </c>
      <c r="AO66" s="25">
        <f t="shared" si="26"/>
        <v>0</v>
      </c>
      <c r="AP66" s="25">
        <f t="shared" si="26"/>
        <v>0</v>
      </c>
      <c r="AQ66" s="25">
        <f t="shared" si="26"/>
        <v>0</v>
      </c>
      <c r="AR66" s="25">
        <f t="shared" si="26"/>
        <v>0</v>
      </c>
      <c r="AS66" s="25">
        <f t="shared" si="26"/>
        <v>0</v>
      </c>
      <c r="AT66" s="25">
        <f t="shared" si="26"/>
        <v>0</v>
      </c>
      <c r="AU66" s="25">
        <f t="shared" si="26"/>
        <v>0</v>
      </c>
      <c r="AV66" s="26">
        <f t="shared" si="26"/>
        <v>0</v>
      </c>
      <c r="AW66" s="43"/>
      <c r="AX66" s="59"/>
      <c r="AY66" s="43"/>
      <c r="AZ66" s="43"/>
      <c r="BA66" s="62"/>
      <c r="BB66" s="43"/>
      <c r="BC66" s="43"/>
      <c r="BD66" s="43"/>
      <c r="BE66" s="43"/>
      <c r="BF66" s="43"/>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row>
    <row r="67" spans="1:88" ht="15.75" thickBot="1">
      <c r="A67" s="141"/>
      <c r="B67" s="142"/>
      <c r="C67" s="191" t="s">
        <v>83</v>
      </c>
      <c r="D67" s="191" t="s">
        <v>83</v>
      </c>
      <c r="E67" s="191" t="s">
        <v>83</v>
      </c>
      <c r="F67" s="27">
        <f t="shared" si="23"/>
        <v>0</v>
      </c>
      <c r="G67" s="27">
        <f t="shared" si="23"/>
        <v>0</v>
      </c>
      <c r="H67" s="27">
        <f t="shared" si="23"/>
        <v>0</v>
      </c>
      <c r="I67" s="27">
        <f t="shared" si="23"/>
        <v>0</v>
      </c>
      <c r="J67" s="27">
        <f t="shared" si="23"/>
        <v>0</v>
      </c>
      <c r="K67" s="27">
        <f t="shared" si="23"/>
        <v>0</v>
      </c>
      <c r="L67" s="27">
        <f t="shared" si="23"/>
        <v>0</v>
      </c>
      <c r="M67" s="27">
        <f t="shared" si="23"/>
        <v>0</v>
      </c>
      <c r="N67" s="27">
        <f t="shared" si="23"/>
        <v>0</v>
      </c>
      <c r="O67" s="27">
        <f t="shared" si="23"/>
        <v>0</v>
      </c>
      <c r="P67" s="27">
        <f t="shared" si="24"/>
        <v>0</v>
      </c>
      <c r="Q67" s="27">
        <f t="shared" si="24"/>
        <v>0</v>
      </c>
      <c r="R67" s="27">
        <f t="shared" si="24"/>
        <v>0</v>
      </c>
      <c r="S67" s="27">
        <f t="shared" si="24"/>
        <v>0</v>
      </c>
      <c r="T67" s="27">
        <f t="shared" si="24"/>
        <v>0</v>
      </c>
      <c r="U67" s="27">
        <f t="shared" si="24"/>
        <v>0</v>
      </c>
      <c r="V67" s="27">
        <f t="shared" si="24"/>
        <v>0</v>
      </c>
      <c r="W67" s="27">
        <f t="shared" si="24"/>
        <v>0</v>
      </c>
      <c r="X67" s="27">
        <f t="shared" si="24"/>
        <v>0</v>
      </c>
      <c r="Y67" s="27">
        <f t="shared" si="24"/>
        <v>0</v>
      </c>
      <c r="Z67" s="27">
        <f t="shared" si="25"/>
        <v>0</v>
      </c>
      <c r="AA67" s="27">
        <f t="shared" si="25"/>
        <v>0</v>
      </c>
      <c r="AB67" s="27">
        <f t="shared" si="25"/>
        <v>0</v>
      </c>
      <c r="AC67" s="27">
        <f t="shared" si="25"/>
        <v>0</v>
      </c>
      <c r="AD67" s="27">
        <f t="shared" si="25"/>
        <v>0</v>
      </c>
      <c r="AE67" s="27">
        <f t="shared" si="25"/>
        <v>0</v>
      </c>
      <c r="AF67" s="27">
        <f t="shared" si="25"/>
        <v>0</v>
      </c>
      <c r="AG67" s="27">
        <f t="shared" si="25"/>
        <v>0</v>
      </c>
      <c r="AH67" s="27">
        <f t="shared" si="25"/>
        <v>0</v>
      </c>
      <c r="AI67" s="27">
        <f t="shared" si="25"/>
        <v>0</v>
      </c>
      <c r="AJ67" s="27">
        <f t="shared" si="26"/>
        <v>0</v>
      </c>
      <c r="AK67" s="27">
        <f t="shared" si="26"/>
        <v>0</v>
      </c>
      <c r="AL67" s="27">
        <f t="shared" si="26"/>
        <v>0</v>
      </c>
      <c r="AM67" s="27">
        <f t="shared" si="26"/>
        <v>0</v>
      </c>
      <c r="AN67" s="27">
        <f t="shared" si="26"/>
        <v>0</v>
      </c>
      <c r="AO67" s="27">
        <f t="shared" si="26"/>
        <v>0</v>
      </c>
      <c r="AP67" s="27">
        <f t="shared" si="26"/>
        <v>0</v>
      </c>
      <c r="AQ67" s="27">
        <f t="shared" si="26"/>
        <v>0</v>
      </c>
      <c r="AR67" s="27">
        <f t="shared" si="26"/>
        <v>0</v>
      </c>
      <c r="AS67" s="27">
        <f t="shared" si="26"/>
        <v>0</v>
      </c>
      <c r="AT67" s="27">
        <f t="shared" si="26"/>
        <v>0</v>
      </c>
      <c r="AU67" s="27">
        <f t="shared" si="26"/>
        <v>0</v>
      </c>
      <c r="AV67" s="28">
        <f t="shared" si="26"/>
        <v>0</v>
      </c>
      <c r="AW67" s="43"/>
      <c r="AX67" s="59"/>
      <c r="AY67" s="43"/>
      <c r="AZ67" s="43"/>
      <c r="BA67" s="62"/>
      <c r="BB67" s="43"/>
      <c r="BC67" s="43"/>
      <c r="BD67" s="43"/>
      <c r="BE67" s="43"/>
      <c r="BF67" s="43"/>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row>
    <row r="68" spans="1:88">
      <c r="B68" s="1"/>
      <c r="C68" s="1"/>
      <c r="BD68" s="43"/>
      <c r="BE68" s="43"/>
      <c r="BF68" s="43"/>
      <c r="BG68" s="62"/>
      <c r="BH68" s="62"/>
      <c r="BI68" s="62"/>
      <c r="BJ68" s="62"/>
      <c r="BK68" s="62"/>
      <c r="BL68" s="62"/>
      <c r="BM68" s="62"/>
      <c r="BN68" s="62"/>
      <c r="BO68" s="62"/>
      <c r="BP68" s="62"/>
      <c r="BQ68" s="62"/>
      <c r="BR68" s="62"/>
      <c r="BS68" s="62"/>
      <c r="BW68" s="62"/>
    </row>
    <row r="69" spans="1:88" ht="15.75" thickBot="1">
      <c r="B69" s="1"/>
      <c r="C69" s="1"/>
      <c r="AS69" s="59"/>
      <c r="AT69" s="59"/>
      <c r="AU69" s="59"/>
      <c r="AV69" s="59"/>
      <c r="BD69" s="43"/>
      <c r="BE69" s="43"/>
      <c r="BF69" s="43"/>
      <c r="BG69" s="62"/>
      <c r="BH69" s="62"/>
      <c r="BI69" s="62"/>
      <c r="BJ69" s="62"/>
      <c r="BK69" s="62"/>
      <c r="BL69" s="62"/>
      <c r="BM69" s="62"/>
      <c r="BN69" s="62"/>
      <c r="BO69" s="62"/>
      <c r="BP69" s="62"/>
      <c r="BQ69" s="62"/>
      <c r="BR69" s="62"/>
      <c r="BS69" s="62"/>
      <c r="BW69" s="62"/>
    </row>
    <row r="70" spans="1:88">
      <c r="A70" s="64"/>
      <c r="B70" s="65" t="s">
        <v>158</v>
      </c>
      <c r="C70" s="66"/>
      <c r="D70" s="67"/>
      <c r="E70" s="68"/>
      <c r="BD70" s="43"/>
      <c r="BE70" s="43"/>
      <c r="BF70" s="43"/>
      <c r="BG70" s="62"/>
      <c r="BH70" s="62"/>
      <c r="BI70" s="62"/>
      <c r="BJ70" s="62"/>
      <c r="BK70" s="62"/>
      <c r="BL70" s="62"/>
      <c r="BM70" s="62"/>
      <c r="BN70" s="62"/>
      <c r="BO70" s="62"/>
      <c r="BP70" s="62"/>
      <c r="BQ70" s="62"/>
      <c r="BR70" s="62"/>
      <c r="BS70" s="62"/>
    </row>
    <row r="71" spans="1:88">
      <c r="A71" s="69"/>
      <c r="B71" s="213" t="s">
        <v>55</v>
      </c>
      <c r="C71" s="70" t="s">
        <v>56</v>
      </c>
      <c r="D71" s="71" t="s">
        <v>56</v>
      </c>
      <c r="E71" s="72"/>
      <c r="BD71" s="43"/>
      <c r="BE71" s="43"/>
      <c r="BF71" s="43"/>
      <c r="BG71" s="62"/>
      <c r="BH71" s="62"/>
      <c r="BI71" s="62"/>
      <c r="BJ71" s="62"/>
      <c r="BK71" s="62"/>
      <c r="BL71" s="62"/>
      <c r="BM71" s="62"/>
      <c r="BN71" s="62"/>
      <c r="BO71" s="62"/>
      <c r="BP71" s="62"/>
      <c r="BQ71" s="62"/>
      <c r="BR71" s="62"/>
      <c r="BS71" s="62"/>
    </row>
    <row r="72" spans="1:88">
      <c r="A72" s="69"/>
      <c r="B72" s="213"/>
      <c r="C72" s="70" t="s">
        <v>78</v>
      </c>
      <c r="D72" s="71" t="s">
        <v>59</v>
      </c>
      <c r="E72" s="72"/>
    </row>
    <row r="73" spans="1:88">
      <c r="A73" s="69"/>
      <c r="B73" s="213"/>
      <c r="C73" s="70" t="s">
        <v>79</v>
      </c>
      <c r="D73" s="71" t="s">
        <v>60</v>
      </c>
      <c r="E73" s="72"/>
    </row>
    <row r="74" spans="1:88">
      <c r="A74" s="69"/>
      <c r="B74" s="213"/>
      <c r="C74" s="70" t="s">
        <v>57</v>
      </c>
      <c r="D74" s="71" t="s">
        <v>57</v>
      </c>
      <c r="E74" s="72"/>
    </row>
    <row r="75" spans="1:88">
      <c r="A75" s="69"/>
      <c r="B75" s="213" t="s">
        <v>58</v>
      </c>
      <c r="C75" s="70" t="s">
        <v>82</v>
      </c>
      <c r="D75" s="71" t="s">
        <v>61</v>
      </c>
      <c r="E75" s="72"/>
    </row>
    <row r="76" spans="1:88">
      <c r="A76" s="69"/>
      <c r="B76" s="213"/>
      <c r="C76" s="70" t="s">
        <v>81</v>
      </c>
      <c r="D76" s="71" t="s">
        <v>62</v>
      </c>
      <c r="E76" s="72"/>
    </row>
    <row r="77" spans="1:88">
      <c r="A77" s="69"/>
      <c r="B77" s="213"/>
      <c r="C77" s="70" t="s">
        <v>80</v>
      </c>
      <c r="D77" s="71" t="s">
        <v>63</v>
      </c>
      <c r="E77" s="72"/>
    </row>
    <row r="78" spans="1:88">
      <c r="A78" s="69"/>
      <c r="B78" s="213"/>
      <c r="C78" s="70" t="s">
        <v>93</v>
      </c>
      <c r="D78" s="71" t="s">
        <v>64</v>
      </c>
      <c r="E78" s="72"/>
    </row>
    <row r="79" spans="1:88" ht="15.75" thickBot="1">
      <c r="A79" s="73"/>
      <c r="B79" s="214"/>
      <c r="C79" s="74" t="s">
        <v>83</v>
      </c>
      <c r="D79" s="75" t="s">
        <v>65</v>
      </c>
      <c r="E79" s="76"/>
    </row>
    <row r="82" spans="48:95">
      <c r="AV82" s="1"/>
      <c r="AX82" s="1"/>
      <c r="BA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M82" s="1"/>
      <c r="CN82" s="1"/>
      <c r="CO82" s="1"/>
      <c r="CP82" s="1"/>
      <c r="CQ82" s="1"/>
    </row>
    <row r="83" spans="48:95">
      <c r="AV83" s="1"/>
      <c r="AX83" s="1"/>
      <c r="BA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M83" s="1"/>
      <c r="CN83" s="1"/>
      <c r="CO83" s="1"/>
      <c r="CP83" s="1"/>
      <c r="CQ83" s="1"/>
    </row>
  </sheetData>
  <sheetProtection algorithmName="SHA-512" hashValue="RyjX4SM14kIWtuM1u+KSYZQZMWJovFOb5m9cVJz7vLkSdwD/jobbw/RfqXiFTXh6TiqQpcbbvXmj5B+2GIVMNw==" saltValue="NiEKuKbXAb19NMuN9+ECyw==" spinCount="100000" sheet="1" objects="1" scenarios="1" formatColumns="0" formatRows="0" insertRows="0"/>
  <autoFilter ref="A8:CR8"/>
  <mergeCells count="134">
    <mergeCell ref="CK4:CR4"/>
    <mergeCell ref="CK5:CL5"/>
    <mergeCell ref="CM5:CN5"/>
    <mergeCell ref="CO5:CP5"/>
    <mergeCell ref="CQ5:CR5"/>
    <mergeCell ref="BW5:CF5"/>
    <mergeCell ref="BW4:CJ4"/>
    <mergeCell ref="BE5:BE6"/>
    <mergeCell ref="S5:S6"/>
    <mergeCell ref="Y5:Y6"/>
    <mergeCell ref="W5:W6"/>
    <mergeCell ref="X5:X6"/>
    <mergeCell ref="BG5:BP5"/>
    <mergeCell ref="AZ5:AZ6"/>
    <mergeCell ref="BA5:BA6"/>
    <mergeCell ref="BB5:BB6"/>
    <mergeCell ref="BC5:BC6"/>
    <mergeCell ref="BD5:BD6"/>
    <mergeCell ref="AW5:AW6"/>
    <mergeCell ref="J5:J6"/>
    <mergeCell ref="K5:K6"/>
    <mergeCell ref="M5:M6"/>
    <mergeCell ref="AQ5:AQ6"/>
    <mergeCell ref="AH5:AH6"/>
    <mergeCell ref="AI5:AI6"/>
    <mergeCell ref="T5:T6"/>
    <mergeCell ref="U5:U6"/>
    <mergeCell ref="V5:V6"/>
    <mergeCell ref="B75:B79"/>
    <mergeCell ref="C37:E37"/>
    <mergeCell ref="C38:E38"/>
    <mergeCell ref="C39:E39"/>
    <mergeCell ref="A31:B39"/>
    <mergeCell ref="C31:E31"/>
    <mergeCell ref="C32:E32"/>
    <mergeCell ref="C33:E33"/>
    <mergeCell ref="C34:E34"/>
    <mergeCell ref="C35:E35"/>
    <mergeCell ref="C36:E36"/>
    <mergeCell ref="B71:B74"/>
    <mergeCell ref="A41:B49"/>
    <mergeCell ref="C41:E41"/>
    <mergeCell ref="C42:E42"/>
    <mergeCell ref="C43:E43"/>
    <mergeCell ref="C44:E44"/>
    <mergeCell ref="C45:E45"/>
    <mergeCell ref="C46:E46"/>
    <mergeCell ref="C47:E47"/>
    <mergeCell ref="B40:E40"/>
    <mergeCell ref="C56:E56"/>
    <mergeCell ref="C57:E57"/>
    <mergeCell ref="C58:E58"/>
    <mergeCell ref="AW3:CJ3"/>
    <mergeCell ref="BG4:BV4"/>
    <mergeCell ref="BQ5:BT5"/>
    <mergeCell ref="AO5:AO6"/>
    <mergeCell ref="AP5:AP6"/>
    <mergeCell ref="A4:A6"/>
    <mergeCell ref="D4:D6"/>
    <mergeCell ref="E4:E6"/>
    <mergeCell ref="P5:P6"/>
    <mergeCell ref="Q5:Q6"/>
    <mergeCell ref="R5:R6"/>
    <mergeCell ref="G5:G6"/>
    <mergeCell ref="I5:I6"/>
    <mergeCell ref="AR5:AR6"/>
    <mergeCell ref="AS5:AS6"/>
    <mergeCell ref="AT5:AT6"/>
    <mergeCell ref="AU5:AU6"/>
    <mergeCell ref="N5:N6"/>
    <mergeCell ref="O5:O6"/>
    <mergeCell ref="AJ5:AJ6"/>
    <mergeCell ref="AK5:AK6"/>
    <mergeCell ref="Z5:Z6"/>
    <mergeCell ref="F4:F6"/>
    <mergeCell ref="AY5:AY6"/>
    <mergeCell ref="Z2:AV2"/>
    <mergeCell ref="M4:S4"/>
    <mergeCell ref="T4:Y4"/>
    <mergeCell ref="C51:E51"/>
    <mergeCell ref="C52:E52"/>
    <mergeCell ref="C53:E53"/>
    <mergeCell ref="C54:E54"/>
    <mergeCell ref="C55:E55"/>
    <mergeCell ref="C48:E48"/>
    <mergeCell ref="C49:E49"/>
    <mergeCell ref="C50:E50"/>
    <mergeCell ref="A2:C2"/>
    <mergeCell ref="D2:Y2"/>
    <mergeCell ref="AA5:AA6"/>
    <mergeCell ref="AB5:AB6"/>
    <mergeCell ref="AC5:AC6"/>
    <mergeCell ref="AD5:AD6"/>
    <mergeCell ref="AE5:AE6"/>
    <mergeCell ref="AF5:AF6"/>
    <mergeCell ref="AG5:AG6"/>
    <mergeCell ref="A3:AV3"/>
    <mergeCell ref="Z4:AH4"/>
    <mergeCell ref="AI4:AU4"/>
    <mergeCell ref="A30:E30"/>
    <mergeCell ref="A59:B67"/>
    <mergeCell ref="C59:E59"/>
    <mergeCell ref="C60:E60"/>
    <mergeCell ref="C61:E61"/>
    <mergeCell ref="C62:E62"/>
    <mergeCell ref="C63:E63"/>
    <mergeCell ref="C64:E64"/>
    <mergeCell ref="C65:E65"/>
    <mergeCell ref="C66:E66"/>
    <mergeCell ref="C67:E67"/>
    <mergeCell ref="A50:B58"/>
    <mergeCell ref="BU7:BV7"/>
    <mergeCell ref="CG5:CJ5"/>
    <mergeCell ref="BW7:CJ7"/>
    <mergeCell ref="BB7:BD7"/>
    <mergeCell ref="BE7:BF7"/>
    <mergeCell ref="BB4:BF4"/>
    <mergeCell ref="BU5:BU6"/>
    <mergeCell ref="BV5:BV6"/>
    <mergeCell ref="BF5:BF6"/>
    <mergeCell ref="G4:L4"/>
    <mergeCell ref="L5:L6"/>
    <mergeCell ref="B4:C5"/>
    <mergeCell ref="BG7:BT7"/>
    <mergeCell ref="AW30:AY30"/>
    <mergeCell ref="BA30:BD30"/>
    <mergeCell ref="AL5:AL6"/>
    <mergeCell ref="G7:AU7"/>
    <mergeCell ref="H5:H6"/>
    <mergeCell ref="AX5:AX6"/>
    <mergeCell ref="AW4:BA4"/>
    <mergeCell ref="AM5:AM6"/>
    <mergeCell ref="AN5:AN6"/>
    <mergeCell ref="AV4:AV6"/>
  </mergeCells>
  <conditionalFormatting sqref="A9">
    <cfRule type="duplicateValues" dxfId="119" priority="1329"/>
    <cfRule type="duplicateValues" dxfId="118" priority="1330"/>
  </conditionalFormatting>
  <conditionalFormatting sqref="A12">
    <cfRule type="duplicateValues" dxfId="117" priority="153"/>
  </conditionalFormatting>
  <conditionalFormatting sqref="A13">
    <cfRule type="duplicateValues" dxfId="116" priority="148"/>
    <cfRule type="duplicateValues" dxfId="115" priority="149"/>
    <cfRule type="duplicateValues" dxfId="114" priority="150"/>
    <cfRule type="duplicateValues" dxfId="113" priority="151"/>
  </conditionalFormatting>
  <conditionalFormatting sqref="A14">
    <cfRule type="duplicateValues" dxfId="112" priority="144"/>
    <cfRule type="duplicateValues" dxfId="111" priority="145"/>
    <cfRule type="duplicateValues" dxfId="110" priority="146"/>
    <cfRule type="duplicateValues" dxfId="109" priority="147"/>
  </conditionalFormatting>
  <conditionalFormatting sqref="A16">
    <cfRule type="duplicateValues" dxfId="108" priority="62"/>
    <cfRule type="duplicateValues" dxfId="107" priority="83"/>
    <cfRule type="duplicateValues" dxfId="106" priority="84"/>
  </conditionalFormatting>
  <conditionalFormatting sqref="A17">
    <cfRule type="duplicateValues" dxfId="105" priority="58"/>
    <cfRule type="duplicateValues" dxfId="104" priority="59"/>
    <cfRule type="duplicateValues" dxfId="103" priority="60"/>
    <cfRule type="duplicateValues" dxfId="102" priority="61"/>
  </conditionalFormatting>
  <conditionalFormatting sqref="A18">
    <cfRule type="duplicateValues" dxfId="101" priority="54"/>
    <cfRule type="duplicateValues" dxfId="100" priority="55"/>
    <cfRule type="duplicateValues" dxfId="99" priority="56"/>
    <cfRule type="duplicateValues" dxfId="98" priority="57"/>
  </conditionalFormatting>
  <conditionalFormatting sqref="A19">
    <cfRule type="duplicateValues" dxfId="97" priority="93"/>
    <cfRule type="duplicateValues" dxfId="96" priority="114"/>
    <cfRule type="duplicateValues" dxfId="95" priority="115"/>
  </conditionalFormatting>
  <conditionalFormatting sqref="A20">
    <cfRule type="duplicateValues" dxfId="94" priority="89"/>
    <cfRule type="duplicateValues" dxfId="93" priority="90"/>
    <cfRule type="duplicateValues" dxfId="92" priority="91"/>
    <cfRule type="duplicateValues" dxfId="91" priority="92"/>
  </conditionalFormatting>
  <conditionalFormatting sqref="A21">
    <cfRule type="duplicateValues" dxfId="90" priority="85"/>
    <cfRule type="duplicateValues" dxfId="89" priority="86"/>
    <cfRule type="duplicateValues" dxfId="88" priority="87"/>
    <cfRule type="duplicateValues" dxfId="87" priority="88"/>
  </conditionalFormatting>
  <conditionalFormatting sqref="A22">
    <cfRule type="duplicateValues" dxfId="86" priority="140"/>
    <cfRule type="duplicateValues" dxfId="85" priority="141"/>
    <cfRule type="duplicateValues" dxfId="84" priority="142"/>
    <cfRule type="duplicateValues" dxfId="83" priority="143"/>
  </conditionalFormatting>
  <conditionalFormatting sqref="A23">
    <cfRule type="duplicateValues" dxfId="82" priority="152"/>
  </conditionalFormatting>
  <conditionalFormatting sqref="A24">
    <cfRule type="duplicateValues" dxfId="81" priority="412"/>
  </conditionalFormatting>
  <conditionalFormatting sqref="A25">
    <cfRule type="duplicateValues" dxfId="80" priority="325"/>
    <cfRule type="duplicateValues" dxfId="79" priority="326"/>
    <cfRule type="duplicateValues" dxfId="78" priority="334"/>
    <cfRule type="duplicateValues" dxfId="77" priority="335"/>
  </conditionalFormatting>
  <conditionalFormatting sqref="A26">
    <cfRule type="duplicateValues" dxfId="76" priority="306"/>
    <cfRule type="duplicateValues" dxfId="75" priority="307"/>
    <cfRule type="duplicateValues" dxfId="74" priority="315"/>
    <cfRule type="duplicateValues" dxfId="73" priority="316"/>
  </conditionalFormatting>
  <conditionalFormatting sqref="A27">
    <cfRule type="duplicateValues" dxfId="72" priority="257"/>
    <cfRule type="duplicateValues" dxfId="71" priority="258"/>
    <cfRule type="duplicateValues" dxfId="70" priority="263"/>
    <cfRule type="duplicateValues" dxfId="69" priority="264"/>
  </conditionalFormatting>
  <conditionalFormatting sqref="A28 A10:A11 A23">
    <cfRule type="duplicateValues" dxfId="68" priority="419"/>
  </conditionalFormatting>
  <conditionalFormatting sqref="A28 A23:A24 A9:A12">
    <cfRule type="duplicateValues" dxfId="67" priority="381"/>
  </conditionalFormatting>
  <conditionalFormatting sqref="A28 A23:A24 A10:A12">
    <cfRule type="duplicateValues" dxfId="66" priority="411"/>
  </conditionalFormatting>
  <conditionalFormatting sqref="A28">
    <cfRule type="duplicateValues" dxfId="65" priority="347"/>
  </conditionalFormatting>
  <conditionalFormatting sqref="A29">
    <cfRule type="duplicateValues" dxfId="64" priority="212"/>
    <cfRule type="duplicateValues" dxfId="63" priority="213"/>
    <cfRule type="duplicateValues" dxfId="62" priority="218"/>
    <cfRule type="duplicateValues" dxfId="61" priority="219"/>
  </conditionalFormatting>
  <conditionalFormatting sqref="C9:C14 C16:C29">
    <cfRule type="duplicateValues" dxfId="60" priority="49"/>
    <cfRule type="duplicateValues" dxfId="59" priority="50"/>
    <cfRule type="duplicateValues" dxfId="58" priority="51"/>
  </conditionalFormatting>
  <conditionalFormatting sqref="F30:AU67">
    <cfRule type="cellIs" dxfId="57" priority="53" operator="equal">
      <formula>0</formula>
    </cfRule>
  </conditionalFormatting>
  <conditionalFormatting sqref="AV9:AV14 AV16:AV29">
    <cfRule type="cellIs" dxfId="56" priority="81" operator="notEqual">
      <formula>1</formula>
    </cfRule>
  </conditionalFormatting>
  <conditionalFormatting sqref="AX9:AX14 AX16:AX29">
    <cfRule type="cellIs" dxfId="55" priority="80" operator="lessThan">
      <formula>""""""</formula>
    </cfRule>
  </conditionalFormatting>
  <conditionalFormatting sqref="BB9:BF14 BB16:BF29">
    <cfRule type="cellIs" dxfId="54" priority="79" operator="lessThan">
      <formula>0</formula>
    </cfRule>
  </conditionalFormatting>
  <conditionalFormatting sqref="BE9:BE14 BE16:BE29">
    <cfRule type="expression" dxfId="53" priority="78">
      <formula>AND(NOT(OR($AW9=72,$AW9=721,$AW9=73,$AW9=74,$AW9=75,$AW9=751)),$BE9&gt;0)</formula>
    </cfRule>
  </conditionalFormatting>
  <conditionalFormatting sqref="BF9:BF14 BF16:BF29">
    <cfRule type="expression" dxfId="52" priority="77">
      <formula>AND(NOT(OR($AW9=76,$AW9=77)),$BF9&gt;0)</formula>
    </cfRule>
  </conditionalFormatting>
  <conditionalFormatting sqref="BU9:BU14 BU16:BU29">
    <cfRule type="expression" dxfId="51" priority="82">
      <formula>AND(NOT(OR($AW9=72,$AW9=721,$AW9=73,$AW9=74,$AW9=75,$AW9=751)),$BU9&gt;0)</formula>
    </cfRule>
  </conditionalFormatting>
  <conditionalFormatting sqref="BU10:BU14 BU16:BU29">
    <cfRule type="expression" dxfId="50" priority="76">
      <formula>" =AND(NOT(OR($AV9=72;$AV9=721;$AV9=73;$AV9=74;$AV9=75;$AV9=751));$BS9&gt;0)"</formula>
    </cfRule>
  </conditionalFormatting>
  <conditionalFormatting sqref="BU9:BV14 BU16:BV29">
    <cfRule type="cellIs" dxfId="49" priority="70" operator="lessThan">
      <formula>0</formula>
    </cfRule>
  </conditionalFormatting>
  <conditionalFormatting sqref="BV9:BV14 BV16:BV29">
    <cfRule type="expression" dxfId="48" priority="71">
      <formula>AND(NOT(OR($AW9=76,$AW9=77)),$BV9&gt;0)</formula>
    </cfRule>
  </conditionalFormatting>
  <conditionalFormatting sqref="BW9:CJ14 BW16:CJ29">
    <cfRule type="cellIs" dxfId="47" priority="1333" operator="greaterThan">
      <formula>BG9</formula>
    </cfRule>
    <cfRule type="expression" dxfId="46" priority="1334">
      <formula>AND(BG9&gt;0,BW9=0)</formula>
    </cfRule>
  </conditionalFormatting>
  <conditionalFormatting sqref="CK9:CK14 CK16:CK29">
    <cfRule type="cellIs" dxfId="45" priority="46" operator="equal">
      <formula>""</formula>
    </cfRule>
  </conditionalFormatting>
  <conditionalFormatting sqref="CM9:CM14 CO9:CO14 CO16:CO29 CM16:CM29">
    <cfRule type="cellIs" dxfId="44" priority="45" operator="equal">
      <formula>""</formula>
    </cfRule>
  </conditionalFormatting>
  <conditionalFormatting sqref="CQ9:CQ14 CQ16:CQ29">
    <cfRule type="cellIs" dxfId="43" priority="42" operator="equal">
      <formula>""</formula>
    </cfRule>
  </conditionalFormatting>
  <conditionalFormatting sqref="BF9:BF14 BF16:BF29">
    <cfRule type="expression" dxfId="42" priority="41">
      <formula>AND(NOT(OR($AW9=72,$AW9=721,$AW9=73,$AW9=74,$AW9=75,$AW9=751)),$BE9&gt;0)</formula>
    </cfRule>
  </conditionalFormatting>
  <conditionalFormatting sqref="CL9:CL14 CL16:CL29">
    <cfRule type="containsText" dxfId="41" priority="36" operator="containsText" text="Datele raportate pe coloana AY (punctaj CNATDCU) au fost verificate, sunt corecte și asumate la nivel de universitate.">
      <formula>NOT(ISERROR(SEARCH("Datele raportate pe coloana AY (punctaj CNATDCU) au fost verificate, sunt corecte și asumate la nivel de universitate.",CL9)))</formula>
    </cfRule>
    <cfRule type="expression" dxfId="40" priority="40">
      <formula>AND(CK9=1,CL9="")</formula>
    </cfRule>
  </conditionalFormatting>
  <conditionalFormatting sqref="CN9:CN14 CN16:CN29">
    <cfRule type="containsText" dxfId="39" priority="34" operator="containsText" text="Datele raportate pe coloana BB (Indice Hirsch Google Scholar) au fost verificate, sunt corecte și asumate la nivel de universitate.">
      <formula>NOT(ISERROR(SEARCH("Datele raportate pe coloana BB (Indice Hirsch Google Scholar) au fost verificate, sunt corecte și asumate la nivel de universitate.",CN9)))</formula>
    </cfRule>
    <cfRule type="expression" dxfId="38" priority="39">
      <formula>AND(CM9=1,CN9="")</formula>
    </cfRule>
  </conditionalFormatting>
  <conditionalFormatting sqref="CP9:CP14 CP16:CP29">
    <cfRule type="containsText" dxfId="37" priority="33" operator="containsText" text="Datele raportate pe coloana BC (Indice Hirsch ISI Web of Science) au fost verificate, sunt corecte și asumate la nivel de universitate.">
      <formula>NOT(ISERROR(SEARCH("Datele raportate pe coloana BC (Indice Hirsch ISI Web of Science) au fost verificate, sunt corecte și asumate la nivel de universitate.",CP9)))</formula>
    </cfRule>
    <cfRule type="expression" dxfId="36" priority="38">
      <formula>AND(CO9=1,CP9="")</formula>
    </cfRule>
  </conditionalFormatting>
  <conditionalFormatting sqref="CR9:CR14 CR16:CR29">
    <cfRule type="containsText" dxfId="35" priority="32" operator="containsText" text="Datele raportate pe coloana BD (Indice Hirsch Scopus) au fost verificate, sunt corecte și asumate la nivel de universitate.">
      <formula>NOT(ISERROR(SEARCH("Datele raportate pe coloana BD (Indice Hirsch Scopus) au fost verificate, sunt corecte și asumate la nivel de universitate.",CR9)))</formula>
    </cfRule>
    <cfRule type="expression" dxfId="34" priority="37">
      <formula>AND(CQ9=1,CR9="")</formula>
    </cfRule>
  </conditionalFormatting>
  <conditionalFormatting sqref="A15">
    <cfRule type="duplicateValues" dxfId="33" priority="16"/>
    <cfRule type="duplicateValues" dxfId="32" priority="17"/>
    <cfRule type="duplicateValues" dxfId="31" priority="18"/>
    <cfRule type="duplicateValues" dxfId="30" priority="19"/>
  </conditionalFormatting>
  <conditionalFormatting sqref="C15">
    <cfRule type="duplicateValues" dxfId="29" priority="13"/>
    <cfRule type="duplicateValues" dxfId="28" priority="14"/>
    <cfRule type="duplicateValues" dxfId="27" priority="15"/>
  </conditionalFormatting>
  <conditionalFormatting sqref="AV15">
    <cfRule type="cellIs" dxfId="26" priority="28" operator="notEqual">
      <formula>1</formula>
    </cfRule>
  </conditionalFormatting>
  <conditionalFormatting sqref="AX15">
    <cfRule type="cellIs" dxfId="25" priority="27" operator="lessThan">
      <formula>""""""</formula>
    </cfRule>
  </conditionalFormatting>
  <conditionalFormatting sqref="BB15:BF15">
    <cfRule type="cellIs" dxfId="24" priority="26" operator="lessThan">
      <formula>0</formula>
    </cfRule>
  </conditionalFormatting>
  <conditionalFormatting sqref="BE15">
    <cfRule type="expression" dxfId="23" priority="25">
      <formula>AND(NOT(OR($AW15=72,$AW15=721,$AW15=73,$AW15=74,$AW15=75,$AW15=751)),$BE15&gt;0)</formula>
    </cfRule>
  </conditionalFormatting>
  <conditionalFormatting sqref="BF15">
    <cfRule type="expression" dxfId="22" priority="24">
      <formula>AND(NOT(OR($AW15=76,$AW15=77)),$BF15&gt;0)</formula>
    </cfRule>
  </conditionalFormatting>
  <conditionalFormatting sqref="BU15">
    <cfRule type="expression" dxfId="21" priority="29">
      <formula>AND(NOT(OR($AW15=72,$AW15=721,$AW15=73,$AW15=74,$AW15=75,$AW15=751)),$BU15&gt;0)</formula>
    </cfRule>
  </conditionalFormatting>
  <conditionalFormatting sqref="BU15">
    <cfRule type="expression" dxfId="20" priority="23">
      <formula>" =AND(NOT(OR($AV9=72;$AV9=721;$AV9=73;$AV9=74;$AV9=75;$AV9=751));$BS9&gt;0)"</formula>
    </cfRule>
  </conditionalFormatting>
  <conditionalFormatting sqref="BU15:BV15">
    <cfRule type="cellIs" dxfId="19" priority="20" operator="lessThan">
      <formula>0</formula>
    </cfRule>
  </conditionalFormatting>
  <conditionalFormatting sqref="BV15">
    <cfRule type="expression" dxfId="18" priority="21">
      <formula>AND(NOT(OR($AW15=76,$AW15=77)),$BV15&gt;0)</formula>
    </cfRule>
  </conditionalFormatting>
  <conditionalFormatting sqref="BW15:CJ15">
    <cfRule type="cellIs" dxfId="17" priority="30" operator="greaterThan">
      <formula>BG15</formula>
    </cfRule>
    <cfRule type="expression" dxfId="16" priority="31">
      <formula>AND(BG15&gt;0,BW15=0)</formula>
    </cfRule>
  </conditionalFormatting>
  <conditionalFormatting sqref="CK15">
    <cfRule type="cellIs" dxfId="15" priority="12" operator="equal">
      <formula>""</formula>
    </cfRule>
  </conditionalFormatting>
  <conditionalFormatting sqref="CO15 CM15">
    <cfRule type="cellIs" dxfId="14" priority="11" operator="equal">
      <formula>""</formula>
    </cfRule>
  </conditionalFormatting>
  <conditionalFormatting sqref="CQ15">
    <cfRule type="cellIs" dxfId="13" priority="10" operator="equal">
      <formula>""</formula>
    </cfRule>
  </conditionalFormatting>
  <conditionalFormatting sqref="BF15">
    <cfRule type="expression" dxfId="12" priority="9">
      <formula>AND(NOT(OR($AW15=72,$AW15=721,$AW15=73,$AW15=74,$AW15=75,$AW15=751)),$BE15&gt;0)</formula>
    </cfRule>
  </conditionalFormatting>
  <conditionalFormatting sqref="CL15">
    <cfRule type="containsText" dxfId="11" priority="4" operator="containsText" text="Datele raportate pe coloana AY (punctaj CNATDCU) au fost verificate, sunt corecte și asumate la nivel de universitate.">
      <formula>NOT(ISERROR(SEARCH("Datele raportate pe coloana AY (punctaj CNATDCU) au fost verificate, sunt corecte și asumate la nivel de universitate.",CL15)))</formula>
    </cfRule>
    <cfRule type="expression" dxfId="10" priority="8">
      <formula>AND(CK15=1,CL15="")</formula>
    </cfRule>
  </conditionalFormatting>
  <conditionalFormatting sqref="CN15">
    <cfRule type="containsText" dxfId="9" priority="3" operator="containsText" text="Datele raportate pe coloana BB (Indice Hirsch Google Scholar) au fost verificate, sunt corecte și asumate la nivel de universitate.">
      <formula>NOT(ISERROR(SEARCH("Datele raportate pe coloana BB (Indice Hirsch Google Scholar) au fost verificate, sunt corecte și asumate la nivel de universitate.",CN15)))</formula>
    </cfRule>
    <cfRule type="expression" dxfId="8" priority="7">
      <formula>AND(CM15=1,CN15="")</formula>
    </cfRule>
  </conditionalFormatting>
  <conditionalFormatting sqref="CP15">
    <cfRule type="containsText" dxfId="7" priority="2" operator="containsText" text="Datele raportate pe coloana BC (Indice Hirsch ISI Web of Science) au fost verificate, sunt corecte și asumate la nivel de universitate.">
      <formula>NOT(ISERROR(SEARCH("Datele raportate pe coloana BC (Indice Hirsch ISI Web of Science) au fost verificate, sunt corecte și asumate la nivel de universitate.",CP15)))</formula>
    </cfRule>
    <cfRule type="expression" dxfId="6" priority="6">
      <formula>AND(CO15=1,CP15="")</formula>
    </cfRule>
  </conditionalFormatting>
  <conditionalFormatting sqref="CR15">
    <cfRule type="containsText" dxfId="5" priority="1" operator="containsText" text="Datele raportate pe coloana BD (Indice Hirsch Scopus) au fost verificate, sunt corecte și asumate la nivel de universitate.">
      <formula>NOT(ISERROR(SEARCH("Datele raportate pe coloana BD (Indice Hirsch Scopus) au fost verificate, sunt corecte și asumate la nivel de universitate.",CR15)))</formula>
    </cfRule>
    <cfRule type="expression" dxfId="4" priority="5">
      <formula>AND(CQ15=1,CR15="")</formula>
    </cfRule>
  </conditionalFormatting>
  <dataValidations xWindow="362" yWindow="648" count="12">
    <dataValidation allowBlank="1" showInputMessage="1" showErrorMessage="1" promptTitle="titlu" prompt="1-titular_x000a_2-titular2_x000a_3-norma" sqref="BF35 BF45 BF54 BF63"/>
    <dataValidation type="whole" operator="equal" showInputMessage="1" showErrorMessage="1" prompt="Se va trece valoarea &quot;1&quot; doar daca un cadru didactic nu a indeplinit cel putin un criteriu CNATDCU obligatoriu" sqref="AZ9">
      <formula1>1</formula1>
    </dataValidation>
    <dataValidation type="list" allowBlank="1" showInputMessage="1" showErrorMessage="1" sqref="D9:D29">
      <formula1>$C$71:$C$79</formula1>
    </dataValidation>
    <dataValidation allowBlank="1" showInputMessage="1" showErrorMessage="1" errorTitle="Eroare de completare" error="Se introduc doar numere intre 1 si 77 (inclusiv cele cu zecimale), din col. A, din sheet-ul &quot;Domenii-CNATDCU&quot;" sqref="AX9:AX29"/>
    <dataValidation operator="equal" allowBlank="1" showInputMessage="1" showErrorMessage="1" errorTitle="Eroare de completare:" error="CNP gresit introdus, vă rugăm verificaţi!" sqref="C9:C29"/>
    <dataValidation type="whole" allowBlank="1" showInputMessage="1" showErrorMessage="1" errorTitle="Eroare de completare:" error="Se introduc doar valorile 1 sau 0." promptTitle="Calitate conducator doctorat" prompt="1 - DA_x000a_0 - NU" sqref="F9:F29">
      <formula1>0</formula1>
      <formula2>1</formula2>
    </dataValidation>
    <dataValidation type="whole" showInputMessage="1" showErrorMessage="1" errorTitle="Eroare de completare" error="Se introduc doar valori intre 1 si 3, in functie de nr.corespunzator formei de angajare." promptTitle="Forme de angajare" prompt="1 - titular cu funcţia de bază_x000a_2 - titular fără funcţia de bază_x000a_3 - angajat cu normă întreagă, pe perioada determinată" sqref="E9:E29">
      <formula1>1</formula1>
      <formula2>3</formula2>
    </dataValidation>
    <dataValidation type="decimal" allowBlank="1" showInputMessage="1" showErrorMessage="1" errorTitle="Eroare de completare:" error="Se introduc doar valori pozitive, valori cel mult egale cu 1 (cu maximum doua zecimale)." sqref="G9:AU29">
      <formula1>0</formula1>
      <formula2>1</formula2>
    </dataValidation>
    <dataValidation operator="greaterThanOrEqual" allowBlank="1" showInputMessage="1" showErrorMessage="1" sqref="BA9:BA29"/>
    <dataValidation type="whole" operator="equal" showInputMessage="1" showErrorMessage="1" prompt="Se va trece  valoarea &quot;1&quot; doar daca un cadru didactic nu a indeplinit cel putin un criteriu CNATDCU obligatoriu" sqref="AZ10:AZ29">
      <formula1>1</formula1>
    </dataValidation>
    <dataValidation type="decimal" operator="greaterThanOrEqual" allowBlank="1" showInputMessage="1" showErrorMessage="1" sqref="AY9:AY29 BE9:BF29 BU9:BV29">
      <formula1>0</formula1>
    </dataValidation>
    <dataValidation type="whole" operator="greaterThanOrEqual" allowBlank="1" showInputMessage="1" showErrorMessage="1" sqref="BB9:BD29 BG9:BT29">
      <formula1>0</formula1>
    </dataValidation>
  </dataValidations>
  <pageMargins left="0.15748031496062992" right="0.11811023622047245" top="0.59055118110236227" bottom="0.15748031496062992" header="0.19685039370078741" footer="0.15748031496062992"/>
  <pageSetup paperSize="8" scale="75" fitToWidth="0" orientation="landscape" r:id="rId1"/>
  <headerFooter>
    <oddHeader>&amp;L
Anexa 1. Tabel instituţional privind normarea şi activitatea de cercetare a cadrelor didactice şi de cercetare titulare din universitate&amp;R&amp;9Consiliul Naţional pentru Finanţarea Învăţământului Superior</oddHeader>
    <oddFooter>&amp;R&amp;8&amp;P/&amp;N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75" id="{59C10F53-117F-431A-A7D9-377F07B70AB1}">
            <xm:f>VLOOKUP(G$8,'Ramuri-Stiinta'!$A$2:$C$42,3,FALSE)=1</xm:f>
            <x14:dxf>
              <fill>
                <patternFill>
                  <bgColor theme="8" tint="0.79998168889431442"/>
                </patternFill>
              </fill>
            </x14:dxf>
          </x14:cfRule>
          <xm:sqref>G9:AU14 G16:AU29</xm:sqref>
        </x14:conditionalFormatting>
        <x14:conditionalFormatting xmlns:xm="http://schemas.microsoft.com/office/excel/2006/main">
          <x14:cfRule type="expression" priority="22" id="{E9B50BFE-DC3A-4BD3-9608-1F2A6082B808}">
            <xm:f>VLOOKUP(G$8,'Ramuri-Stiinta'!$A$2:$C$42,3,FALSE)=1</xm:f>
            <x14:dxf>
              <fill>
                <patternFill>
                  <bgColor theme="8" tint="0.79998168889431442"/>
                </patternFill>
              </fill>
            </x14:dxf>
          </x14:cfRule>
          <xm:sqref>G15:AU15</xm:sqref>
        </x14:conditionalFormatting>
      </x14:conditionalFormattings>
    </ext>
    <ext xmlns:x14="http://schemas.microsoft.com/office/spreadsheetml/2009/9/main" uri="{CCE6A557-97BC-4b89-ADB6-D9C93CAAB3DF}">
      <x14:dataValidations xmlns:xm="http://schemas.microsoft.com/office/excel/2006/main" xWindow="362" yWindow="648" count="5">
        <x14:dataValidation type="list" allowBlank="1" showDropDown="1" showInputMessage="1" showErrorMessage="1" errorTitle="Domenii CNATDCU" error="Va rugam sa introduceti o valoare valida din sheet-ul Domenii-CNATDCU, coloana A">
          <x14:formula1>
            <xm:f>'Domenii-CNATDCU'!$A$2:$A$88</xm:f>
          </x14:formula1>
          <xm:sqref>AW9:AW29</xm:sqref>
        </x14:dataValidation>
        <x14:dataValidation type="list" allowBlank="1" showInputMessage="1" showErrorMessage="1">
          <x14:formula1>
            <xm:f>'Ramuri-Stiinta'!$G$3</xm:f>
          </x14:formula1>
          <xm:sqref>CN9:CN29</xm:sqref>
        </x14:dataValidation>
        <x14:dataValidation type="list" allowBlank="1" showInputMessage="1" showErrorMessage="1">
          <x14:formula1>
            <xm:f>'Ramuri-Stiinta'!$G$4</xm:f>
          </x14:formula1>
          <xm:sqref>CP9:CP29</xm:sqref>
        </x14:dataValidation>
        <x14:dataValidation type="list" allowBlank="1" showInputMessage="1" showErrorMessage="1">
          <x14:formula1>
            <xm:f>'Ramuri-Stiinta'!$G$5</xm:f>
          </x14:formula1>
          <xm:sqref>CR9:CR29</xm:sqref>
        </x14:dataValidation>
        <x14:dataValidation type="list" allowBlank="1" showInputMessage="1" showErrorMessage="1" errorTitle="mesaj Eroare" error="Alegeti mesajul de asumare">
          <x14:formula1>
            <xm:f>'Ramuri-Stiinta'!$G$2</xm:f>
          </x14:formula1>
          <xm:sqref>CL9:CL29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G43"/>
  <sheetViews>
    <sheetView workbookViewId="0">
      <selection activeCell="H10" sqref="H10"/>
    </sheetView>
  </sheetViews>
  <sheetFormatPr defaultColWidth="9.140625" defaultRowHeight="15"/>
  <cols>
    <col min="1" max="1" width="5.7109375" style="2" customWidth="1"/>
    <col min="2" max="2" width="31.85546875" style="3" customWidth="1"/>
    <col min="3" max="3" width="9.7109375" style="81" customWidth="1"/>
    <col min="4" max="4" width="31.85546875" style="3" customWidth="1"/>
    <col min="5" max="5" width="9.140625" style="1"/>
    <col min="6" max="6" width="9.140625" style="1" customWidth="1"/>
    <col min="7" max="7" width="9.140625" style="1" hidden="1" customWidth="1"/>
    <col min="8" max="16384" width="9.140625" style="1"/>
  </cols>
  <sheetData>
    <row r="1" spans="1:7" ht="21" customHeight="1">
      <c r="A1" s="77" t="s">
        <v>73</v>
      </c>
      <c r="B1" s="78" t="s">
        <v>67</v>
      </c>
      <c r="C1" s="78" t="s">
        <v>76</v>
      </c>
      <c r="D1" s="78" t="s">
        <v>90</v>
      </c>
    </row>
    <row r="2" spans="1:7">
      <c r="A2" s="79">
        <v>1</v>
      </c>
      <c r="B2" s="4" t="s">
        <v>9</v>
      </c>
      <c r="C2" s="132"/>
      <c r="D2" s="233" t="s">
        <v>40</v>
      </c>
      <c r="G2" s="1" t="s">
        <v>244</v>
      </c>
    </row>
    <row r="3" spans="1:7">
      <c r="A3" s="79">
        <v>40</v>
      </c>
      <c r="B3" s="4" t="s">
        <v>94</v>
      </c>
      <c r="C3" s="132"/>
      <c r="D3" s="234"/>
      <c r="G3" s="1" t="s">
        <v>241</v>
      </c>
    </row>
    <row r="4" spans="1:7">
      <c r="A4" s="79">
        <v>2</v>
      </c>
      <c r="B4" s="4" t="s">
        <v>10</v>
      </c>
      <c r="C4" s="132"/>
      <c r="D4" s="234"/>
      <c r="G4" s="1" t="s">
        <v>242</v>
      </c>
    </row>
    <row r="5" spans="1:7">
      <c r="A5" s="79">
        <v>3</v>
      </c>
      <c r="B5" s="4" t="s">
        <v>11</v>
      </c>
      <c r="C5" s="132"/>
      <c r="D5" s="234"/>
      <c r="G5" s="1" t="s">
        <v>243</v>
      </c>
    </row>
    <row r="6" spans="1:7">
      <c r="A6" s="79">
        <v>4</v>
      </c>
      <c r="B6" s="4" t="s">
        <v>12</v>
      </c>
      <c r="C6" s="132"/>
      <c r="D6" s="234"/>
    </row>
    <row r="7" spans="1:7">
      <c r="A7" s="94">
        <v>41</v>
      </c>
      <c r="B7" s="95" t="s">
        <v>226</v>
      </c>
      <c r="C7" s="132"/>
      <c r="D7" s="234"/>
    </row>
    <row r="8" spans="1:7">
      <c r="A8" s="79">
        <v>5</v>
      </c>
      <c r="B8" s="4" t="s">
        <v>13</v>
      </c>
      <c r="C8" s="132"/>
      <c r="D8" s="232" t="s">
        <v>41</v>
      </c>
    </row>
    <row r="9" spans="1:7">
      <c r="A9" s="79">
        <v>6</v>
      </c>
      <c r="B9" s="4" t="s">
        <v>14</v>
      </c>
      <c r="C9" s="132"/>
      <c r="D9" s="232"/>
    </row>
    <row r="10" spans="1:7">
      <c r="A10" s="79">
        <v>7</v>
      </c>
      <c r="B10" s="4" t="s">
        <v>15</v>
      </c>
      <c r="C10" s="132"/>
      <c r="D10" s="232"/>
    </row>
    <row r="11" spans="1:7">
      <c r="A11" s="79">
        <v>8</v>
      </c>
      <c r="B11" s="4" t="s">
        <v>16</v>
      </c>
      <c r="C11" s="132"/>
      <c r="D11" s="232"/>
    </row>
    <row r="12" spans="1:7">
      <c r="A12" s="79">
        <v>9</v>
      </c>
      <c r="B12" s="4" t="s">
        <v>17</v>
      </c>
      <c r="C12" s="132"/>
      <c r="D12" s="232"/>
    </row>
    <row r="13" spans="1:7" ht="27">
      <c r="A13" s="79">
        <v>10</v>
      </c>
      <c r="B13" s="4" t="s">
        <v>18</v>
      </c>
      <c r="C13" s="132"/>
      <c r="D13" s="232"/>
    </row>
    <row r="14" spans="1:7" ht="27">
      <c r="A14" s="79">
        <v>11</v>
      </c>
      <c r="B14" s="4" t="s">
        <v>19</v>
      </c>
      <c r="C14" s="132"/>
      <c r="D14" s="232"/>
    </row>
    <row r="15" spans="1:7">
      <c r="A15" s="79">
        <v>12</v>
      </c>
      <c r="B15" s="4" t="s">
        <v>20</v>
      </c>
      <c r="C15" s="132"/>
      <c r="D15" s="232" t="s">
        <v>42</v>
      </c>
    </row>
    <row r="16" spans="1:7">
      <c r="A16" s="79">
        <v>13</v>
      </c>
      <c r="B16" s="4" t="s">
        <v>21</v>
      </c>
      <c r="C16" s="132"/>
      <c r="D16" s="232"/>
    </row>
    <row r="17" spans="1:4">
      <c r="A17" s="79">
        <v>14</v>
      </c>
      <c r="B17" s="4" t="s">
        <v>22</v>
      </c>
      <c r="C17" s="132"/>
      <c r="D17" s="232"/>
    </row>
    <row r="18" spans="1:4">
      <c r="A18" s="79">
        <v>15</v>
      </c>
      <c r="B18" s="4" t="s">
        <v>23</v>
      </c>
      <c r="C18" s="132"/>
      <c r="D18" s="232"/>
    </row>
    <row r="19" spans="1:4">
      <c r="A19" s="79">
        <v>16</v>
      </c>
      <c r="B19" s="4" t="s">
        <v>24</v>
      </c>
      <c r="C19" s="132"/>
      <c r="D19" s="232"/>
    </row>
    <row r="20" spans="1:4">
      <c r="A20" s="79">
        <v>17</v>
      </c>
      <c r="B20" s="4" t="s">
        <v>25</v>
      </c>
      <c r="C20" s="132"/>
      <c r="D20" s="232"/>
    </row>
    <row r="21" spans="1:4">
      <c r="A21" s="79">
        <v>18</v>
      </c>
      <c r="B21" s="4" t="s">
        <v>26</v>
      </c>
      <c r="C21" s="132"/>
      <c r="D21" s="232" t="s">
        <v>43</v>
      </c>
    </row>
    <row r="22" spans="1:4">
      <c r="A22" s="79">
        <v>19</v>
      </c>
      <c r="B22" s="4" t="s">
        <v>27</v>
      </c>
      <c r="C22" s="132"/>
      <c r="D22" s="232"/>
    </row>
    <row r="23" spans="1:4">
      <c r="A23" s="79">
        <v>20</v>
      </c>
      <c r="B23" s="4" t="s">
        <v>28</v>
      </c>
      <c r="C23" s="132"/>
      <c r="D23" s="232"/>
    </row>
    <row r="24" spans="1:4">
      <c r="A24" s="79">
        <v>21</v>
      </c>
      <c r="B24" s="4" t="s">
        <v>29</v>
      </c>
      <c r="C24" s="132"/>
      <c r="D24" s="232"/>
    </row>
    <row r="25" spans="1:4">
      <c r="A25" s="79">
        <v>22</v>
      </c>
      <c r="B25" s="4" t="s">
        <v>30</v>
      </c>
      <c r="C25" s="132"/>
      <c r="D25" s="232"/>
    </row>
    <row r="26" spans="1:4">
      <c r="A26" s="79">
        <v>23</v>
      </c>
      <c r="B26" s="4" t="s">
        <v>31</v>
      </c>
      <c r="C26" s="132"/>
      <c r="D26" s="232"/>
    </row>
    <row r="27" spans="1:4" ht="27">
      <c r="A27" s="79">
        <v>24</v>
      </c>
      <c r="B27" s="4" t="s">
        <v>44</v>
      </c>
      <c r="C27" s="132"/>
      <c r="D27" s="232"/>
    </row>
    <row r="28" spans="1:4" ht="27">
      <c r="A28" s="79">
        <v>25</v>
      </c>
      <c r="B28" s="4" t="s">
        <v>45</v>
      </c>
      <c r="C28" s="132"/>
      <c r="D28" s="232"/>
    </row>
    <row r="29" spans="1:4">
      <c r="A29" s="79">
        <v>26</v>
      </c>
      <c r="B29" s="4" t="s">
        <v>32</v>
      </c>
      <c r="C29" s="132"/>
      <c r="D29" s="232"/>
    </row>
    <row r="30" spans="1:4">
      <c r="A30" s="79">
        <v>27</v>
      </c>
      <c r="B30" s="4" t="s">
        <v>33</v>
      </c>
      <c r="C30" s="132"/>
      <c r="D30" s="232" t="s">
        <v>46</v>
      </c>
    </row>
    <row r="31" spans="1:4">
      <c r="A31" s="79">
        <v>28</v>
      </c>
      <c r="B31" s="4" t="s">
        <v>34</v>
      </c>
      <c r="C31" s="132"/>
      <c r="D31" s="232"/>
    </row>
    <row r="32" spans="1:4">
      <c r="A32" s="79">
        <v>29</v>
      </c>
      <c r="B32" s="4" t="s">
        <v>35</v>
      </c>
      <c r="C32" s="132"/>
      <c r="D32" s="232"/>
    </row>
    <row r="33" spans="1:4">
      <c r="A33" s="79">
        <v>30</v>
      </c>
      <c r="B33" s="4" t="s">
        <v>36</v>
      </c>
      <c r="C33" s="132"/>
      <c r="D33" s="232"/>
    </row>
    <row r="34" spans="1:4">
      <c r="A34" s="79">
        <v>31</v>
      </c>
      <c r="B34" s="4" t="s">
        <v>37</v>
      </c>
      <c r="C34" s="132"/>
      <c r="D34" s="232"/>
    </row>
    <row r="35" spans="1:4">
      <c r="A35" s="79">
        <v>32</v>
      </c>
      <c r="B35" s="4" t="s">
        <v>38</v>
      </c>
      <c r="C35" s="132"/>
      <c r="D35" s="232"/>
    </row>
    <row r="36" spans="1:4">
      <c r="A36" s="79">
        <v>33</v>
      </c>
      <c r="B36" s="4" t="s">
        <v>47</v>
      </c>
      <c r="C36" s="132"/>
      <c r="D36" s="232"/>
    </row>
    <row r="37" spans="1:4">
      <c r="A37" s="79">
        <v>34</v>
      </c>
      <c r="B37" s="4" t="s">
        <v>48</v>
      </c>
      <c r="C37" s="132"/>
      <c r="D37" s="232"/>
    </row>
    <row r="38" spans="1:4">
      <c r="A38" s="79">
        <v>35</v>
      </c>
      <c r="B38" s="4" t="s">
        <v>49</v>
      </c>
      <c r="C38" s="132"/>
      <c r="D38" s="232"/>
    </row>
    <row r="39" spans="1:4">
      <c r="A39" s="79">
        <v>36</v>
      </c>
      <c r="B39" s="4" t="s">
        <v>50</v>
      </c>
      <c r="C39" s="132"/>
      <c r="D39" s="232"/>
    </row>
    <row r="40" spans="1:4">
      <c r="A40" s="79">
        <v>37</v>
      </c>
      <c r="B40" s="4" t="s">
        <v>52</v>
      </c>
      <c r="C40" s="132"/>
      <c r="D40" s="232"/>
    </row>
    <row r="41" spans="1:4">
      <c r="A41" s="79">
        <v>38</v>
      </c>
      <c r="B41" s="4" t="s">
        <v>51</v>
      </c>
      <c r="C41" s="132"/>
      <c r="D41" s="232"/>
    </row>
    <row r="42" spans="1:4">
      <c r="A42" s="79">
        <v>39</v>
      </c>
      <c r="B42" s="4" t="s">
        <v>92</v>
      </c>
      <c r="C42" s="132"/>
      <c r="D42" s="80" t="s">
        <v>91</v>
      </c>
    </row>
    <row r="43" spans="1:4">
      <c r="A43" s="1"/>
      <c r="B43" s="1"/>
    </row>
  </sheetData>
  <sheetProtection algorithmName="SHA-512" hashValue="JS78PwARSCu40yOuebR/WUJv+HUk3xM1dhB8eQYAlx1exIjRM7lCtjso2hxIBtC67HCvYNtQhqLLJPASAq3i6A==" saltValue="/u1bBL3dTB88dHlN/ur/NQ==" spinCount="100000" sheet="1" objects="1" scenarios="1"/>
  <mergeCells count="5">
    <mergeCell ref="D8:D14"/>
    <mergeCell ref="D15:D20"/>
    <mergeCell ref="D21:D29"/>
    <mergeCell ref="D30:D41"/>
    <mergeCell ref="D2:D7"/>
  </mergeCells>
  <dataValidations count="1">
    <dataValidation type="whole" operator="equal" allowBlank="1" showInputMessage="1" showErrorMessage="1" errorTitle="Eroare de completare:" error="Se introduce doar valoarea &quot;1&quot;, pentru ramurile de ştiinţă  în care există programe de studii la nivel de universitate. " sqref="C2:C42">
      <formula1>1</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91"/>
  <sheetViews>
    <sheetView workbookViewId="0">
      <selection activeCell="M16" sqref="M16"/>
    </sheetView>
  </sheetViews>
  <sheetFormatPr defaultColWidth="9.140625" defaultRowHeight="15"/>
  <cols>
    <col min="1" max="1" width="8.5703125" style="19" bestFit="1" customWidth="1"/>
    <col min="2" max="2" width="5.5703125" style="2" hidden="1" customWidth="1"/>
    <col min="3" max="3" width="29.140625" style="22" bestFit="1" customWidth="1"/>
    <col min="4" max="4" width="46" style="3" customWidth="1"/>
    <col min="5" max="5" width="31.85546875" style="5" customWidth="1"/>
    <col min="6" max="6" width="6.7109375" style="5" hidden="1" customWidth="1"/>
    <col min="7" max="7" width="10.140625" style="87" hidden="1" customWidth="1"/>
    <col min="8" max="8" width="9.7109375" style="87" hidden="1" customWidth="1"/>
    <col min="9" max="11" width="9.140625" style="1" hidden="1" customWidth="1"/>
    <col min="12" max="16384" width="9.140625" style="1"/>
  </cols>
  <sheetData>
    <row r="1" spans="1:12" ht="41.25" thickBot="1">
      <c r="A1" s="14" t="s">
        <v>157</v>
      </c>
      <c r="B1" s="9" t="s">
        <v>153</v>
      </c>
      <c r="C1" s="6" t="s">
        <v>154</v>
      </c>
      <c r="D1" s="6" t="s">
        <v>53</v>
      </c>
      <c r="E1" s="6" t="s">
        <v>152</v>
      </c>
      <c r="F1" s="88" t="s">
        <v>157</v>
      </c>
      <c r="G1" s="84" t="s">
        <v>219</v>
      </c>
      <c r="H1" s="84" t="s">
        <v>220</v>
      </c>
      <c r="I1" s="84" t="s">
        <v>216</v>
      </c>
      <c r="J1" s="84" t="s">
        <v>217</v>
      </c>
      <c r="K1" s="84" t="s">
        <v>218</v>
      </c>
    </row>
    <row r="2" spans="1:12">
      <c r="A2" s="15">
        <v>1</v>
      </c>
      <c r="B2" s="10">
        <v>1</v>
      </c>
      <c r="C2" s="7" t="s">
        <v>9</v>
      </c>
      <c r="D2" s="7" t="s">
        <v>9</v>
      </c>
      <c r="E2" s="235" t="s">
        <v>40</v>
      </c>
      <c r="F2" s="89">
        <v>1</v>
      </c>
      <c r="G2" s="85">
        <v>105.79700483026036</v>
      </c>
      <c r="H2" s="85">
        <v>60.957657798364181</v>
      </c>
      <c r="I2" s="85">
        <v>29.48448385425317</v>
      </c>
      <c r="J2" s="85">
        <v>22.961228548937854</v>
      </c>
      <c r="K2" s="85">
        <v>24.090125939079456</v>
      </c>
      <c r="L2" s="82"/>
    </row>
    <row r="3" spans="1:12">
      <c r="A3" s="16">
        <v>2</v>
      </c>
      <c r="B3" s="11">
        <v>2</v>
      </c>
      <c r="C3" s="4" t="s">
        <v>94</v>
      </c>
      <c r="D3" s="4" t="s">
        <v>94</v>
      </c>
      <c r="E3" s="236"/>
      <c r="F3" s="89">
        <v>2</v>
      </c>
      <c r="G3" s="85">
        <v>6795.5905815652122</v>
      </c>
      <c r="H3" s="85">
        <v>1990.512661319643</v>
      </c>
      <c r="I3" s="85">
        <v>24.09425521456027</v>
      </c>
      <c r="J3" s="85">
        <v>15.12366411546699</v>
      </c>
      <c r="K3" s="85">
        <v>18.349832738576929</v>
      </c>
    </row>
    <row r="4" spans="1:12">
      <c r="A4" s="16">
        <v>3</v>
      </c>
      <c r="B4" s="11">
        <v>3</v>
      </c>
      <c r="C4" s="4" t="s">
        <v>10</v>
      </c>
      <c r="D4" s="4" t="s">
        <v>10</v>
      </c>
      <c r="E4" s="236"/>
      <c r="F4" s="89">
        <v>3</v>
      </c>
      <c r="G4" s="85">
        <v>178.91168802523552</v>
      </c>
      <c r="H4" s="85">
        <v>66.118698746980741</v>
      </c>
      <c r="I4" s="85">
        <v>51.057371579512214</v>
      </c>
      <c r="J4" s="85">
        <v>34.202834389237978</v>
      </c>
      <c r="K4" s="85">
        <v>37.009632725690928</v>
      </c>
    </row>
    <row r="5" spans="1:12">
      <c r="A5" s="16">
        <v>4</v>
      </c>
      <c r="B5" s="11">
        <v>4</v>
      </c>
      <c r="C5" s="4" t="s">
        <v>95</v>
      </c>
      <c r="D5" s="4" t="s">
        <v>11</v>
      </c>
      <c r="E5" s="236"/>
      <c r="F5" s="89">
        <v>4</v>
      </c>
      <c r="G5" s="85">
        <v>476.91317028398385</v>
      </c>
      <c r="H5" s="85">
        <v>322.2966189818078</v>
      </c>
      <c r="I5" s="85">
        <v>38.511458453724998</v>
      </c>
      <c r="J5" s="85">
        <v>34.426620930572092</v>
      </c>
      <c r="K5" s="85">
        <v>35.431375108522197</v>
      </c>
    </row>
    <row r="6" spans="1:12">
      <c r="A6" s="16">
        <v>5</v>
      </c>
      <c r="B6" s="11">
        <v>5</v>
      </c>
      <c r="C6" s="4" t="s">
        <v>96</v>
      </c>
      <c r="D6" s="4" t="s">
        <v>11</v>
      </c>
      <c r="E6" s="236"/>
      <c r="F6" s="89">
        <v>5</v>
      </c>
      <c r="G6" s="85">
        <v>842.82886400511234</v>
      </c>
      <c r="H6" s="85">
        <v>66.525825403227046</v>
      </c>
      <c r="I6" s="85">
        <v>38.01356895290872</v>
      </c>
      <c r="J6" s="85">
        <v>32.913214184579836</v>
      </c>
      <c r="K6" s="85">
        <v>33.996571152968016</v>
      </c>
    </row>
    <row r="7" spans="1:12">
      <c r="A7" s="16">
        <v>6</v>
      </c>
      <c r="B7" s="11">
        <v>6</v>
      </c>
      <c r="C7" s="4" t="s">
        <v>97</v>
      </c>
      <c r="D7" s="4" t="s">
        <v>12</v>
      </c>
      <c r="E7" s="236"/>
      <c r="F7" s="89">
        <v>6</v>
      </c>
      <c r="G7" s="85">
        <v>114.90677254315995</v>
      </c>
      <c r="H7" s="85">
        <v>47.515496961137444</v>
      </c>
      <c r="I7" s="85">
        <v>23.831838432391216</v>
      </c>
      <c r="J7" s="85">
        <v>17.381855947963103</v>
      </c>
      <c r="K7" s="85">
        <v>18.1812064725932</v>
      </c>
    </row>
    <row r="8" spans="1:12">
      <c r="A8" s="16">
        <v>7</v>
      </c>
      <c r="B8" s="11">
        <v>7</v>
      </c>
      <c r="C8" s="4" t="s">
        <v>98</v>
      </c>
      <c r="D8" s="4" t="s">
        <v>12</v>
      </c>
      <c r="E8" s="236"/>
      <c r="F8" s="89">
        <v>7</v>
      </c>
      <c r="G8" s="85">
        <v>147.77627212820437</v>
      </c>
      <c r="H8" s="85">
        <v>54.433031895777567</v>
      </c>
      <c r="I8" s="85">
        <v>43.78571951530963</v>
      </c>
      <c r="J8" s="85">
        <v>35.88369235202255</v>
      </c>
      <c r="K8" s="85">
        <v>37.118790709840454</v>
      </c>
    </row>
    <row r="9" spans="1:12">
      <c r="A9" s="16">
        <v>8</v>
      </c>
      <c r="B9" s="11">
        <v>8</v>
      </c>
      <c r="C9" s="4" t="s">
        <v>155</v>
      </c>
      <c r="D9" s="4" t="s">
        <v>12</v>
      </c>
      <c r="E9" s="236"/>
      <c r="F9" s="89">
        <v>8</v>
      </c>
      <c r="G9" s="85">
        <v>106.96630045967927</v>
      </c>
      <c r="H9" s="85">
        <v>85.565931753386224</v>
      </c>
      <c r="I9" s="85">
        <v>36.997996437352356</v>
      </c>
      <c r="J9" s="85">
        <v>28.247525407957706</v>
      </c>
      <c r="K9" s="85">
        <v>28.836080287570173</v>
      </c>
    </row>
    <row r="10" spans="1:12">
      <c r="A10" s="16">
        <v>801</v>
      </c>
      <c r="B10" s="11">
        <v>801</v>
      </c>
      <c r="C10" s="4" t="s">
        <v>156</v>
      </c>
      <c r="D10" s="4" t="s">
        <v>12</v>
      </c>
      <c r="E10" s="236"/>
      <c r="F10" s="89">
        <v>801</v>
      </c>
      <c r="G10" s="85">
        <v>106.96630045967927</v>
      </c>
      <c r="H10" s="85">
        <v>85.565931753386224</v>
      </c>
      <c r="I10" s="85">
        <v>36.997996437352356</v>
      </c>
      <c r="J10" s="85">
        <v>28.247525407957706</v>
      </c>
      <c r="K10" s="85">
        <v>28.836080287570173</v>
      </c>
    </row>
    <row r="11" spans="1:12" ht="15.75" thickBot="1">
      <c r="A11" s="96">
        <v>78</v>
      </c>
      <c r="B11" s="97"/>
      <c r="C11" s="98" t="s">
        <v>226</v>
      </c>
      <c r="D11" s="98" t="s">
        <v>226</v>
      </c>
      <c r="E11" s="237"/>
      <c r="F11" s="91" t="s">
        <v>227</v>
      </c>
      <c r="G11" s="85">
        <v>178.91168802523552</v>
      </c>
      <c r="H11" s="85">
        <v>66.118698746980741</v>
      </c>
      <c r="I11" s="85">
        <v>51.057371579512214</v>
      </c>
      <c r="J11" s="85">
        <v>34.202834389237978</v>
      </c>
      <c r="K11" s="85">
        <v>37.009632725690928</v>
      </c>
    </row>
    <row r="12" spans="1:12">
      <c r="A12" s="15">
        <v>9</v>
      </c>
      <c r="B12" s="10">
        <v>9</v>
      </c>
      <c r="C12" s="20" t="s">
        <v>185</v>
      </c>
      <c r="D12" s="7" t="s">
        <v>13</v>
      </c>
      <c r="E12" s="238" t="s">
        <v>41</v>
      </c>
      <c r="F12" s="89">
        <v>9</v>
      </c>
      <c r="G12" s="85">
        <v>7316.8996194853189</v>
      </c>
      <c r="H12" s="85">
        <v>2841.5895215201081</v>
      </c>
      <c r="I12" s="85">
        <v>13.062320467215372</v>
      </c>
      <c r="J12" s="85">
        <v>9.3454272759035817</v>
      </c>
      <c r="K12" s="85">
        <v>10.704623706452573</v>
      </c>
    </row>
    <row r="13" spans="1:12" ht="15" customHeight="1">
      <c r="A13" s="16">
        <v>10</v>
      </c>
      <c r="B13" s="11">
        <v>10</v>
      </c>
      <c r="C13" s="20" t="s">
        <v>186</v>
      </c>
      <c r="D13" s="4" t="s">
        <v>13</v>
      </c>
      <c r="E13" s="239"/>
      <c r="F13" s="89">
        <v>10</v>
      </c>
      <c r="G13" s="85">
        <v>9485.1864714813873</v>
      </c>
      <c r="H13" s="85">
        <v>7260.7037354140593</v>
      </c>
      <c r="I13" s="85">
        <v>15.553469116049348</v>
      </c>
      <c r="J13" s="85">
        <v>11.585021166481781</v>
      </c>
      <c r="K13" s="85">
        <v>13.158797703233942</v>
      </c>
    </row>
    <row r="14" spans="1:12">
      <c r="A14" s="16">
        <v>11</v>
      </c>
      <c r="B14" s="11">
        <v>11</v>
      </c>
      <c r="C14" s="4" t="s">
        <v>99</v>
      </c>
      <c r="D14" s="4" t="s">
        <v>14</v>
      </c>
      <c r="E14" s="239"/>
      <c r="F14" s="89">
        <v>11</v>
      </c>
      <c r="G14" s="85">
        <v>11708.372518923552</v>
      </c>
      <c r="H14" s="85">
        <v>5661.4222353411606</v>
      </c>
      <c r="I14" s="85">
        <v>22.945006470384502</v>
      </c>
      <c r="J14" s="85">
        <v>15.196762051149115</v>
      </c>
      <c r="K14" s="85">
        <v>18.08253072391631</v>
      </c>
    </row>
    <row r="15" spans="1:12">
      <c r="A15" s="16">
        <v>12</v>
      </c>
      <c r="B15" s="11">
        <v>12</v>
      </c>
      <c r="C15" s="4" t="s">
        <v>100</v>
      </c>
      <c r="D15" s="4" t="s">
        <v>14</v>
      </c>
      <c r="E15" s="239"/>
      <c r="F15" s="89">
        <v>12</v>
      </c>
      <c r="G15" s="85">
        <v>13567.620478563455</v>
      </c>
      <c r="H15" s="85">
        <v>5248.4851090260672</v>
      </c>
      <c r="I15" s="85">
        <v>20.612637082019102</v>
      </c>
      <c r="J15" s="85">
        <v>14.942454338209036</v>
      </c>
      <c r="K15" s="85">
        <v>16.455962037994492</v>
      </c>
    </row>
    <row r="16" spans="1:12">
      <c r="A16" s="16">
        <v>13</v>
      </c>
      <c r="B16" s="11">
        <v>13</v>
      </c>
      <c r="C16" s="4" t="s">
        <v>101</v>
      </c>
      <c r="D16" s="4" t="s">
        <v>14</v>
      </c>
      <c r="E16" s="239"/>
      <c r="F16" s="89">
        <v>13</v>
      </c>
      <c r="G16" s="85">
        <v>10990.57676046985</v>
      </c>
      <c r="H16" s="85">
        <v>4052.4632709980287</v>
      </c>
      <c r="I16" s="85">
        <v>25.182962615061179</v>
      </c>
      <c r="J16" s="85">
        <v>19.237711697133538</v>
      </c>
      <c r="K16" s="85">
        <v>23.293287497357014</v>
      </c>
    </row>
    <row r="17" spans="1:11">
      <c r="A17" s="16">
        <v>14</v>
      </c>
      <c r="B17" s="11">
        <v>14</v>
      </c>
      <c r="C17" s="4" t="s">
        <v>102</v>
      </c>
      <c r="D17" s="4" t="s">
        <v>15</v>
      </c>
      <c r="E17" s="239"/>
      <c r="F17" s="89">
        <v>14</v>
      </c>
      <c r="G17" s="85">
        <v>8919.302376539481</v>
      </c>
      <c r="H17" s="85">
        <v>3107.6351259993235</v>
      </c>
      <c r="I17" s="85">
        <v>22.885269479800272</v>
      </c>
      <c r="J17" s="85">
        <v>18.677427271984552</v>
      </c>
      <c r="K17" s="85">
        <v>19.811872045144263</v>
      </c>
    </row>
    <row r="18" spans="1:11">
      <c r="A18" s="16">
        <v>15</v>
      </c>
      <c r="B18" s="11">
        <v>15</v>
      </c>
      <c r="C18" s="4" t="s">
        <v>103</v>
      </c>
      <c r="D18" s="4" t="s">
        <v>15</v>
      </c>
      <c r="E18" s="239"/>
      <c r="F18" s="89">
        <v>15</v>
      </c>
      <c r="G18" s="85">
        <v>4699.9888420189109</v>
      </c>
      <c r="H18" s="85">
        <v>2345.5841150461947</v>
      </c>
      <c r="I18" s="85">
        <v>15.016678723983418</v>
      </c>
      <c r="J18" s="85">
        <v>8.3963777976260232</v>
      </c>
      <c r="K18" s="85">
        <v>8.6784211724537368</v>
      </c>
    </row>
    <row r="19" spans="1:11">
      <c r="A19" s="16">
        <v>16</v>
      </c>
      <c r="B19" s="11">
        <v>16</v>
      </c>
      <c r="C19" s="4" t="s">
        <v>104</v>
      </c>
      <c r="D19" s="4" t="s">
        <v>15</v>
      </c>
      <c r="E19" s="239"/>
      <c r="F19" s="89">
        <v>16</v>
      </c>
      <c r="G19" s="85">
        <v>8028.7982645536904</v>
      </c>
      <c r="H19" s="85">
        <v>4853.1502050699646</v>
      </c>
      <c r="I19" s="85">
        <v>13.653499264155188</v>
      </c>
      <c r="J19" s="85">
        <v>7.3982121195932118</v>
      </c>
      <c r="K19" s="85">
        <v>7.4607894666670402</v>
      </c>
    </row>
    <row r="20" spans="1:11">
      <c r="A20" s="16">
        <v>17</v>
      </c>
      <c r="B20" s="11">
        <v>17</v>
      </c>
      <c r="C20" s="4" t="s">
        <v>105</v>
      </c>
      <c r="D20" s="4" t="s">
        <v>16</v>
      </c>
      <c r="E20" s="239"/>
      <c r="F20" s="89">
        <v>17</v>
      </c>
      <c r="G20" s="85">
        <v>15532.517274931382</v>
      </c>
      <c r="H20" s="85">
        <v>3798.1535613937622</v>
      </c>
      <c r="I20" s="85">
        <v>20.78647414502403</v>
      </c>
      <c r="J20" s="85">
        <v>13.24888696267231</v>
      </c>
      <c r="K20" s="85">
        <v>16.710093424887834</v>
      </c>
    </row>
    <row r="21" spans="1:11">
      <c r="A21" s="16">
        <v>18</v>
      </c>
      <c r="B21" s="11">
        <v>18</v>
      </c>
      <c r="C21" s="4" t="s">
        <v>106</v>
      </c>
      <c r="D21" s="4" t="s">
        <v>16</v>
      </c>
      <c r="E21" s="239"/>
      <c r="F21" s="89">
        <v>18</v>
      </c>
      <c r="G21" s="85">
        <v>7433.4095401552568</v>
      </c>
      <c r="H21" s="85">
        <v>2852.0974915903698</v>
      </c>
      <c r="I21" s="85">
        <v>13.250132138491917</v>
      </c>
      <c r="J21" s="85">
        <v>9.5268745671276882</v>
      </c>
      <c r="K21" s="85">
        <v>10.064034566820832</v>
      </c>
    </row>
    <row r="22" spans="1:11">
      <c r="A22" s="16">
        <v>19</v>
      </c>
      <c r="B22" s="11">
        <v>19</v>
      </c>
      <c r="C22" s="4" t="s">
        <v>16</v>
      </c>
      <c r="D22" s="4" t="s">
        <v>16</v>
      </c>
      <c r="E22" s="239"/>
      <c r="F22" s="89">
        <v>19</v>
      </c>
      <c r="G22" s="85">
        <v>4925.5215325697482</v>
      </c>
      <c r="H22" s="85">
        <v>2473.3131631333949</v>
      </c>
      <c r="I22" s="85">
        <v>12.794437284849607</v>
      </c>
      <c r="J22" s="85">
        <v>5.8238554492962944</v>
      </c>
      <c r="K22" s="85">
        <v>6.4663465228598351</v>
      </c>
    </row>
    <row r="23" spans="1:11">
      <c r="A23" s="16">
        <v>20</v>
      </c>
      <c r="B23" s="11">
        <v>20</v>
      </c>
      <c r="C23" s="4" t="s">
        <v>107</v>
      </c>
      <c r="D23" s="4" t="s">
        <v>17</v>
      </c>
      <c r="E23" s="239"/>
      <c r="F23" s="89">
        <v>20</v>
      </c>
      <c r="G23" s="85">
        <v>7504.5620076229934</v>
      </c>
      <c r="H23" s="85">
        <v>3655.1154267246902</v>
      </c>
      <c r="I23" s="85">
        <v>22.553720535900936</v>
      </c>
      <c r="J23" s="85">
        <v>14.566145187581505</v>
      </c>
      <c r="K23" s="85">
        <v>13.442159349970701</v>
      </c>
    </row>
    <row r="24" spans="1:11">
      <c r="A24" s="16">
        <v>21</v>
      </c>
      <c r="B24" s="11">
        <v>21</v>
      </c>
      <c r="C24" s="4" t="s">
        <v>108</v>
      </c>
      <c r="D24" s="4" t="s">
        <v>17</v>
      </c>
      <c r="E24" s="239"/>
      <c r="F24" s="89">
        <v>21</v>
      </c>
      <c r="G24" s="85">
        <v>9594.9466410677778</v>
      </c>
      <c r="H24" s="85">
        <v>4100.1637151068117</v>
      </c>
      <c r="I24" s="85">
        <v>19.28843612928814</v>
      </c>
      <c r="J24" s="85">
        <v>12.563768646360923</v>
      </c>
      <c r="K24" s="85">
        <v>12.880037462843346</v>
      </c>
    </row>
    <row r="25" spans="1:11">
      <c r="A25" s="16">
        <v>22</v>
      </c>
      <c r="B25" s="11">
        <v>22</v>
      </c>
      <c r="C25" s="4" t="s">
        <v>109</v>
      </c>
      <c r="D25" s="4" t="s">
        <v>17</v>
      </c>
      <c r="E25" s="239"/>
      <c r="F25" s="89">
        <v>22</v>
      </c>
      <c r="G25" s="85">
        <v>7261.0377590037697</v>
      </c>
      <c r="H25" s="85">
        <v>3597.9843565464321</v>
      </c>
      <c r="I25" s="85">
        <v>23.006709898565816</v>
      </c>
      <c r="J25" s="85">
        <v>17.365582721015024</v>
      </c>
      <c r="K25" s="85">
        <v>17.544807267473534</v>
      </c>
    </row>
    <row r="26" spans="1:11">
      <c r="A26" s="16">
        <v>23</v>
      </c>
      <c r="B26" s="11">
        <v>23</v>
      </c>
      <c r="C26" s="4" t="s">
        <v>110</v>
      </c>
      <c r="D26" s="4" t="s">
        <v>17</v>
      </c>
      <c r="E26" s="239"/>
      <c r="F26" s="89">
        <v>23</v>
      </c>
      <c r="G26" s="85">
        <v>8127.9219738566717</v>
      </c>
      <c r="H26" s="85">
        <v>2879.650103837349</v>
      </c>
      <c r="I26" s="85">
        <v>23.952729313936832</v>
      </c>
      <c r="J26" s="85">
        <v>17.847110844497763</v>
      </c>
      <c r="K26" s="85">
        <v>20.024675206668324</v>
      </c>
    </row>
    <row r="27" spans="1:11" ht="27">
      <c r="A27" s="16">
        <v>24</v>
      </c>
      <c r="B27" s="11">
        <v>24</v>
      </c>
      <c r="C27" s="4" t="s">
        <v>111</v>
      </c>
      <c r="D27" s="4" t="s">
        <v>17</v>
      </c>
      <c r="E27" s="239"/>
      <c r="F27" s="89">
        <v>24</v>
      </c>
      <c r="G27" s="85">
        <v>7402.2796395830619</v>
      </c>
      <c r="H27" s="85">
        <v>4331.4227602471328</v>
      </c>
      <c r="I27" s="85">
        <v>18.728461641756784</v>
      </c>
      <c r="J27" s="85">
        <v>10.767065379340142</v>
      </c>
      <c r="K27" s="85">
        <v>9.6421945796476685</v>
      </c>
    </row>
    <row r="28" spans="1:11">
      <c r="A28" s="16">
        <v>25</v>
      </c>
      <c r="B28" s="11">
        <v>25</v>
      </c>
      <c r="C28" s="4" t="s">
        <v>112</v>
      </c>
      <c r="D28" s="4" t="s">
        <v>17</v>
      </c>
      <c r="E28" s="239"/>
      <c r="F28" s="89">
        <v>25</v>
      </c>
      <c r="G28" s="85">
        <v>10871.619352199275</v>
      </c>
      <c r="H28" s="85">
        <v>5585.9184311821964</v>
      </c>
      <c r="I28" s="85">
        <v>29.040895225066862</v>
      </c>
      <c r="J28" s="85">
        <v>21.376550274863995</v>
      </c>
      <c r="K28" s="85">
        <v>23.015410873471506</v>
      </c>
    </row>
    <row r="29" spans="1:11">
      <c r="A29" s="16">
        <v>26</v>
      </c>
      <c r="B29" s="11">
        <v>26</v>
      </c>
      <c r="C29" s="4" t="s">
        <v>113</v>
      </c>
      <c r="D29" s="4" t="s">
        <v>17</v>
      </c>
      <c r="E29" s="239"/>
      <c r="F29" s="89">
        <v>26</v>
      </c>
      <c r="G29" s="85">
        <v>19480.388417847462</v>
      </c>
      <c r="H29" s="85">
        <v>4221.9701642562886</v>
      </c>
      <c r="I29" s="85">
        <v>30.138221544856506</v>
      </c>
      <c r="J29" s="85">
        <v>23.626107473919532</v>
      </c>
      <c r="K29" s="85">
        <v>24.917225425382981</v>
      </c>
    </row>
    <row r="30" spans="1:11">
      <c r="A30" s="16">
        <v>27</v>
      </c>
      <c r="B30" s="11">
        <v>27</v>
      </c>
      <c r="C30" s="4" t="s">
        <v>114</v>
      </c>
      <c r="D30" s="4" t="s">
        <v>17</v>
      </c>
      <c r="E30" s="239"/>
      <c r="F30" s="89">
        <v>27</v>
      </c>
      <c r="G30" s="85">
        <v>5527.4312929744665</v>
      </c>
      <c r="H30" s="85">
        <v>3727.8021601332475</v>
      </c>
      <c r="I30" s="85">
        <v>18.901894063779658</v>
      </c>
      <c r="J30" s="85">
        <v>11.194807752381568</v>
      </c>
      <c r="K30" s="85">
        <v>12.153776740366233</v>
      </c>
    </row>
    <row r="31" spans="1:11">
      <c r="A31" s="16">
        <v>28</v>
      </c>
      <c r="B31" s="11">
        <v>28</v>
      </c>
      <c r="C31" s="4" t="s">
        <v>115</v>
      </c>
      <c r="D31" s="4" t="s">
        <v>18</v>
      </c>
      <c r="E31" s="239"/>
      <c r="F31" s="89">
        <v>28</v>
      </c>
      <c r="G31" s="85">
        <v>10242.404273461405</v>
      </c>
      <c r="H31" s="85">
        <v>3432.7366703014218</v>
      </c>
      <c r="I31" s="85">
        <v>24.856315685333819</v>
      </c>
      <c r="J31" s="85">
        <v>15.633168793725556</v>
      </c>
      <c r="K31" s="85">
        <v>18.962222333882689</v>
      </c>
    </row>
    <row r="32" spans="1:11">
      <c r="A32" s="16">
        <v>29</v>
      </c>
      <c r="B32" s="11">
        <v>29</v>
      </c>
      <c r="C32" s="4" t="s">
        <v>116</v>
      </c>
      <c r="D32" s="4" t="s">
        <v>18</v>
      </c>
      <c r="E32" s="239"/>
      <c r="F32" s="89">
        <v>29</v>
      </c>
      <c r="G32" s="85">
        <v>15424.327123408078</v>
      </c>
      <c r="H32" s="85">
        <v>3148.399264530658</v>
      </c>
      <c r="I32" s="85">
        <v>28.298631979682298</v>
      </c>
      <c r="J32" s="85">
        <v>19.058888483001319</v>
      </c>
      <c r="K32" s="85">
        <v>22.606058109065522</v>
      </c>
    </row>
    <row r="33" spans="1:11">
      <c r="A33" s="16">
        <v>30</v>
      </c>
      <c r="B33" s="11">
        <v>30</v>
      </c>
      <c r="C33" s="4" t="s">
        <v>117</v>
      </c>
      <c r="D33" s="4" t="s">
        <v>19</v>
      </c>
      <c r="E33" s="239"/>
      <c r="F33" s="89">
        <v>30</v>
      </c>
      <c r="G33" s="85">
        <v>5238.6214001467461</v>
      </c>
      <c r="H33" s="85">
        <v>2610.2775120773385</v>
      </c>
      <c r="I33" s="85">
        <v>22.821325913315619</v>
      </c>
      <c r="J33" s="85">
        <v>17.897500610641629</v>
      </c>
      <c r="K33" s="85">
        <v>19.315927263117729</v>
      </c>
    </row>
    <row r="34" spans="1:11">
      <c r="A34" s="16">
        <v>31</v>
      </c>
      <c r="B34" s="11">
        <v>31</v>
      </c>
      <c r="C34" s="4" t="s">
        <v>118</v>
      </c>
      <c r="D34" s="4" t="s">
        <v>19</v>
      </c>
      <c r="E34" s="239"/>
      <c r="F34" s="89">
        <v>31</v>
      </c>
      <c r="G34" s="85">
        <v>13057.400390047638</v>
      </c>
      <c r="H34" s="85">
        <v>2799.1754841180582</v>
      </c>
      <c r="I34" s="85">
        <v>19.883682381326317</v>
      </c>
      <c r="J34" s="85">
        <v>12.801420346189905</v>
      </c>
      <c r="K34" s="85">
        <v>13.654018166737659</v>
      </c>
    </row>
    <row r="35" spans="1:11">
      <c r="A35" s="16">
        <v>32</v>
      </c>
      <c r="B35" s="11">
        <v>34</v>
      </c>
      <c r="C35" s="4" t="s">
        <v>120</v>
      </c>
      <c r="D35" s="4" t="s">
        <v>19</v>
      </c>
      <c r="E35" s="239"/>
      <c r="F35" s="89">
        <v>32</v>
      </c>
      <c r="G35" s="85">
        <v>1326.0732891724547</v>
      </c>
      <c r="H35" s="85">
        <v>19134.280965755046</v>
      </c>
      <c r="I35" s="85">
        <v>11.866394553289719</v>
      </c>
      <c r="J35" s="85">
        <v>9.0621977685614041</v>
      </c>
      <c r="K35" s="85">
        <v>7.9010976961633563</v>
      </c>
    </row>
    <row r="36" spans="1:11">
      <c r="A36" s="16">
        <v>33</v>
      </c>
      <c r="B36" s="11">
        <v>32</v>
      </c>
      <c r="C36" s="20" t="s">
        <v>187</v>
      </c>
      <c r="D36" s="4" t="s">
        <v>19</v>
      </c>
      <c r="E36" s="239"/>
      <c r="F36" s="92">
        <v>33</v>
      </c>
      <c r="G36" s="85">
        <v>1149.2803374503376</v>
      </c>
      <c r="H36" s="85">
        <v>1149.2803374503376</v>
      </c>
      <c r="I36" s="85">
        <v>7.4408684492139967</v>
      </c>
      <c r="J36" s="85">
        <v>5.4594117081556703</v>
      </c>
      <c r="K36" s="85">
        <v>4.4449944320643651</v>
      </c>
    </row>
    <row r="37" spans="1:11">
      <c r="A37" s="16">
        <v>34</v>
      </c>
      <c r="B37" s="11">
        <v>33</v>
      </c>
      <c r="C37" s="4" t="s">
        <v>119</v>
      </c>
      <c r="D37" s="4" t="s">
        <v>19</v>
      </c>
      <c r="E37" s="239"/>
      <c r="F37" s="89">
        <v>34</v>
      </c>
      <c r="G37" s="85">
        <v>606.02</v>
      </c>
      <c r="H37" s="85">
        <v>606.02</v>
      </c>
      <c r="I37" s="85">
        <v>11.606246951218786</v>
      </c>
      <c r="J37" s="85">
        <v>5.2863353450309969</v>
      </c>
      <c r="K37" s="85">
        <v>4.897366596101028</v>
      </c>
    </row>
    <row r="38" spans="1:11">
      <c r="A38" s="16">
        <v>35</v>
      </c>
      <c r="B38" s="11">
        <v>35</v>
      </c>
      <c r="C38" s="4" t="s">
        <v>121</v>
      </c>
      <c r="D38" s="4" t="s">
        <v>19</v>
      </c>
      <c r="E38" s="239"/>
      <c r="F38" s="89">
        <v>35</v>
      </c>
      <c r="G38" s="85">
        <v>13967.913492246593</v>
      </c>
      <c r="H38" s="85">
        <v>1635.9071947174207</v>
      </c>
      <c r="I38" s="85">
        <v>15.836008211035857</v>
      </c>
      <c r="J38" s="85">
        <v>10.669281610689145</v>
      </c>
      <c r="K38" s="85">
        <v>12.531875518459437</v>
      </c>
    </row>
    <row r="39" spans="1:11">
      <c r="A39" s="16">
        <v>36</v>
      </c>
      <c r="B39" s="11">
        <v>36</v>
      </c>
      <c r="C39" s="4" t="s">
        <v>122</v>
      </c>
      <c r="D39" s="4" t="s">
        <v>19</v>
      </c>
      <c r="E39" s="239"/>
      <c r="F39" s="89">
        <v>36</v>
      </c>
      <c r="G39" s="85">
        <v>18562.680745989441</v>
      </c>
      <c r="H39" s="85">
        <v>5130.3505231946074</v>
      </c>
      <c r="I39" s="85">
        <v>28.271286108568574</v>
      </c>
      <c r="J39" s="85">
        <v>24.381911319572865</v>
      </c>
      <c r="K39" s="85">
        <v>25.282737569028058</v>
      </c>
    </row>
    <row r="40" spans="1:11">
      <c r="A40" s="16">
        <v>37</v>
      </c>
      <c r="B40" s="11">
        <v>37</v>
      </c>
      <c r="C40" s="4" t="s">
        <v>123</v>
      </c>
      <c r="D40" s="4" t="s">
        <v>19</v>
      </c>
      <c r="E40" s="239"/>
      <c r="F40" s="89">
        <v>37</v>
      </c>
      <c r="G40" s="85">
        <v>1085.8513556212836</v>
      </c>
      <c r="H40" s="85">
        <v>1533.1877757356319</v>
      </c>
      <c r="I40" s="85">
        <v>33.613841583494676</v>
      </c>
      <c r="J40" s="85">
        <v>28.207836953276502</v>
      </c>
      <c r="K40" s="85">
        <v>29.185162698260491</v>
      </c>
    </row>
    <row r="41" spans="1:11">
      <c r="A41" s="16">
        <v>38</v>
      </c>
      <c r="B41" s="11">
        <v>38</v>
      </c>
      <c r="C41" s="4" t="s">
        <v>124</v>
      </c>
      <c r="D41" s="4" t="s">
        <v>19</v>
      </c>
      <c r="E41" s="239"/>
      <c r="F41" s="89">
        <v>38</v>
      </c>
      <c r="G41" s="85">
        <v>11642.238705704798</v>
      </c>
      <c r="H41" s="85">
        <v>2725.7137857663906</v>
      </c>
      <c r="I41" s="85">
        <v>19.22699088636033</v>
      </c>
      <c r="J41" s="85">
        <v>12.434516604938636</v>
      </c>
      <c r="K41" s="85">
        <v>11.516962677965385</v>
      </c>
    </row>
    <row r="42" spans="1:11">
      <c r="A42" s="99">
        <v>79</v>
      </c>
      <c r="B42" s="11">
        <v>39</v>
      </c>
      <c r="C42" s="4" t="s">
        <v>125</v>
      </c>
      <c r="D42" s="4" t="s">
        <v>19</v>
      </c>
      <c r="E42" s="239"/>
      <c r="F42" s="89">
        <v>52</v>
      </c>
      <c r="G42" s="85">
        <v>697.5</v>
      </c>
      <c r="H42" s="85">
        <v>697.5</v>
      </c>
      <c r="I42" s="85">
        <v>4</v>
      </c>
      <c r="J42" s="85">
        <v>4</v>
      </c>
      <c r="K42" s="85">
        <v>4</v>
      </c>
    </row>
    <row r="43" spans="1:11" ht="15.75" thickBot="1">
      <c r="A43" s="100">
        <v>80</v>
      </c>
      <c r="B43" s="12">
        <v>40</v>
      </c>
      <c r="C43" s="4" t="s">
        <v>126</v>
      </c>
      <c r="D43" s="8" t="s">
        <v>19</v>
      </c>
      <c r="E43" s="240"/>
      <c r="F43" s="89">
        <v>52</v>
      </c>
      <c r="G43" s="85">
        <v>697.5</v>
      </c>
      <c r="H43" s="85">
        <v>697.5</v>
      </c>
      <c r="I43" s="85">
        <v>4</v>
      </c>
      <c r="J43" s="85">
        <v>4</v>
      </c>
      <c r="K43" s="85">
        <v>4</v>
      </c>
    </row>
    <row r="44" spans="1:11">
      <c r="A44" s="15">
        <v>39</v>
      </c>
      <c r="B44" s="10">
        <v>41</v>
      </c>
      <c r="C44" s="7" t="s">
        <v>20</v>
      </c>
      <c r="D44" s="7" t="s">
        <v>20</v>
      </c>
      <c r="E44" s="238" t="s">
        <v>42</v>
      </c>
      <c r="F44" s="89">
        <v>39</v>
      </c>
      <c r="G44" s="85">
        <v>7957.0042402157105</v>
      </c>
      <c r="H44" s="85">
        <v>2876.5801157057799</v>
      </c>
      <c r="I44" s="85">
        <v>34.298697403311472</v>
      </c>
      <c r="J44" s="85">
        <v>26.906913724749948</v>
      </c>
      <c r="K44" s="85">
        <v>28.011296314385589</v>
      </c>
    </row>
    <row r="45" spans="1:11">
      <c r="A45" s="16">
        <v>40</v>
      </c>
      <c r="B45" s="11">
        <v>42</v>
      </c>
      <c r="C45" s="4" t="s">
        <v>21</v>
      </c>
      <c r="D45" s="4" t="s">
        <v>21</v>
      </c>
      <c r="E45" s="239"/>
      <c r="F45" s="89">
        <v>40</v>
      </c>
      <c r="G45" s="85">
        <v>6533.8200772144537</v>
      </c>
      <c r="H45" s="85">
        <v>2313.0278943713483</v>
      </c>
      <c r="I45" s="85">
        <v>44.076032729964531</v>
      </c>
      <c r="J45" s="85">
        <v>30.893485742656132</v>
      </c>
      <c r="K45" s="85">
        <v>32.211730055642889</v>
      </c>
    </row>
    <row r="46" spans="1:11">
      <c r="A46" s="18">
        <v>41</v>
      </c>
      <c r="B46" s="13">
        <v>43</v>
      </c>
      <c r="C46" s="4" t="s">
        <v>127</v>
      </c>
      <c r="D46" s="4" t="s">
        <v>22</v>
      </c>
      <c r="E46" s="239"/>
      <c r="F46" s="89">
        <v>41</v>
      </c>
      <c r="G46" s="85">
        <v>1623.9262584855478</v>
      </c>
      <c r="H46" s="85">
        <v>493.01862693538328</v>
      </c>
      <c r="I46" s="85">
        <v>26.923389666101848</v>
      </c>
      <c r="J46" s="85">
        <v>22.142680001126678</v>
      </c>
      <c r="K46" s="85">
        <v>22.747184057818387</v>
      </c>
    </row>
    <row r="47" spans="1:11">
      <c r="A47" s="16">
        <v>411</v>
      </c>
      <c r="B47" s="11">
        <v>44</v>
      </c>
      <c r="C47" s="4" t="s">
        <v>128</v>
      </c>
      <c r="D47" s="4" t="s">
        <v>22</v>
      </c>
      <c r="E47" s="239"/>
      <c r="F47" s="89">
        <v>411</v>
      </c>
      <c r="G47" s="85">
        <v>1623.9262584855478</v>
      </c>
      <c r="H47" s="85">
        <v>493.01862693538328</v>
      </c>
      <c r="I47" s="85">
        <v>26.923389666101848</v>
      </c>
      <c r="J47" s="85">
        <v>22.142680001126678</v>
      </c>
      <c r="K47" s="85">
        <v>22.747184057818387</v>
      </c>
    </row>
    <row r="48" spans="1:11">
      <c r="A48" s="18">
        <v>412</v>
      </c>
      <c r="B48" s="13">
        <v>45</v>
      </c>
      <c r="C48" s="4" t="s">
        <v>129</v>
      </c>
      <c r="D48" s="4" t="s">
        <v>22</v>
      </c>
      <c r="E48" s="239"/>
      <c r="F48" s="89">
        <v>412</v>
      </c>
      <c r="G48" s="85">
        <v>1623.9262584855478</v>
      </c>
      <c r="H48" s="85">
        <v>493.01862693538328</v>
      </c>
      <c r="I48" s="85">
        <v>26.923389666101848</v>
      </c>
      <c r="J48" s="85">
        <v>22.142680001126678</v>
      </c>
      <c r="K48" s="85">
        <v>22.747184057818387</v>
      </c>
    </row>
    <row r="49" spans="1:11">
      <c r="A49" s="16">
        <v>42</v>
      </c>
      <c r="B49" s="11">
        <v>46</v>
      </c>
      <c r="C49" s="4" t="s">
        <v>23</v>
      </c>
      <c r="D49" s="4" t="s">
        <v>23</v>
      </c>
      <c r="E49" s="239"/>
      <c r="F49" s="89">
        <v>42</v>
      </c>
      <c r="G49" s="85">
        <v>10132.111331784883</v>
      </c>
      <c r="H49" s="85">
        <v>11696.666265661252</v>
      </c>
      <c r="I49" s="85">
        <v>23.702918796415265</v>
      </c>
      <c r="J49" s="85">
        <v>18.757013667074737</v>
      </c>
      <c r="K49" s="85">
        <v>19.864213702684161</v>
      </c>
    </row>
    <row r="50" spans="1:11">
      <c r="A50" s="18">
        <v>43</v>
      </c>
      <c r="B50" s="13">
        <v>47</v>
      </c>
      <c r="C50" s="4" t="s">
        <v>130</v>
      </c>
      <c r="D50" s="4" t="s">
        <v>24</v>
      </c>
      <c r="E50" s="239"/>
      <c r="F50" s="89">
        <v>43</v>
      </c>
      <c r="G50" s="85">
        <v>178.79373213022615</v>
      </c>
      <c r="H50" s="85">
        <v>125.12677251937234</v>
      </c>
      <c r="I50" s="85">
        <v>20.872290719754023</v>
      </c>
      <c r="J50" s="85">
        <v>17.110088857103086</v>
      </c>
      <c r="K50" s="85">
        <v>16.305259179561908</v>
      </c>
    </row>
    <row r="51" spans="1:11">
      <c r="A51" s="16">
        <v>431</v>
      </c>
      <c r="B51" s="11">
        <v>48</v>
      </c>
      <c r="C51" s="4" t="s">
        <v>131</v>
      </c>
      <c r="D51" s="4" t="s">
        <v>24</v>
      </c>
      <c r="E51" s="239"/>
      <c r="F51" s="89">
        <v>431</v>
      </c>
      <c r="G51" s="85">
        <v>178.79373213022615</v>
      </c>
      <c r="H51" s="85">
        <v>125.12677251937234</v>
      </c>
      <c r="I51" s="85">
        <v>20.872290719754023</v>
      </c>
      <c r="J51" s="85">
        <v>17.110088857103086</v>
      </c>
      <c r="K51" s="85">
        <v>16.305259179561908</v>
      </c>
    </row>
    <row r="52" spans="1:11">
      <c r="A52" s="18">
        <v>44</v>
      </c>
      <c r="B52" s="13">
        <v>49</v>
      </c>
      <c r="C52" s="4" t="s">
        <v>132</v>
      </c>
      <c r="D52" s="4" t="s">
        <v>25</v>
      </c>
      <c r="E52" s="239"/>
      <c r="F52" s="89">
        <v>44</v>
      </c>
      <c r="G52" s="85">
        <v>928.57672082646945</v>
      </c>
      <c r="H52" s="85">
        <v>318.76253655539017</v>
      </c>
      <c r="I52" s="85">
        <v>32.583646953644035</v>
      </c>
      <c r="J52" s="85">
        <v>27.340104790125615</v>
      </c>
      <c r="K52" s="85">
        <v>28.347403954565493</v>
      </c>
    </row>
    <row r="53" spans="1:11" ht="15.75" thickBot="1">
      <c r="A53" s="16">
        <v>441</v>
      </c>
      <c r="B53" s="11">
        <v>50</v>
      </c>
      <c r="C53" s="8" t="s">
        <v>133</v>
      </c>
      <c r="D53" s="8" t="s">
        <v>25</v>
      </c>
      <c r="E53" s="240"/>
      <c r="F53" s="89">
        <v>441</v>
      </c>
      <c r="G53" s="85">
        <v>928.57672082646945</v>
      </c>
      <c r="H53" s="85">
        <v>318.76253655539017</v>
      </c>
      <c r="I53" s="85">
        <v>32.583646953644035</v>
      </c>
      <c r="J53" s="85">
        <v>27.340104790125615</v>
      </c>
      <c r="K53" s="85">
        <v>28.347403954565493</v>
      </c>
    </row>
    <row r="54" spans="1:11">
      <c r="A54" s="15">
        <v>45</v>
      </c>
      <c r="B54" s="10">
        <v>51</v>
      </c>
      <c r="C54" s="7" t="s">
        <v>134</v>
      </c>
      <c r="D54" s="7" t="s">
        <v>26</v>
      </c>
      <c r="E54" s="238" t="s">
        <v>43</v>
      </c>
      <c r="F54" s="89">
        <v>45</v>
      </c>
      <c r="G54" s="85">
        <v>1316.9250105580222</v>
      </c>
      <c r="H54" s="85">
        <v>766.22384900661984</v>
      </c>
      <c r="I54" s="85">
        <v>11.983563543201806</v>
      </c>
      <c r="J54" s="85">
        <v>5.3255066012084047</v>
      </c>
      <c r="K54" s="85">
        <v>7.8992344093189351</v>
      </c>
    </row>
    <row r="55" spans="1:11">
      <c r="A55" s="16">
        <v>46</v>
      </c>
      <c r="B55" s="11">
        <v>52</v>
      </c>
      <c r="C55" s="4" t="s">
        <v>27</v>
      </c>
      <c r="D55" s="4" t="s">
        <v>27</v>
      </c>
      <c r="E55" s="239"/>
      <c r="F55" s="89">
        <v>46</v>
      </c>
      <c r="G55" s="85">
        <v>3584.2591762675852</v>
      </c>
      <c r="H55" s="85">
        <v>1672.8190550647259</v>
      </c>
      <c r="I55" s="85">
        <v>25.962462424811974</v>
      </c>
      <c r="J55" s="85">
        <v>13.106142290171139</v>
      </c>
      <c r="K55" s="85">
        <v>16.827298061440093</v>
      </c>
    </row>
    <row r="56" spans="1:11">
      <c r="A56" s="16">
        <v>47</v>
      </c>
      <c r="B56" s="11">
        <v>53</v>
      </c>
      <c r="C56" s="4" t="s">
        <v>28</v>
      </c>
      <c r="D56" s="4" t="s">
        <v>28</v>
      </c>
      <c r="E56" s="239"/>
      <c r="F56" s="89">
        <v>47</v>
      </c>
      <c r="G56" s="85">
        <v>1121.2005280494864</v>
      </c>
      <c r="H56" s="85">
        <v>886.35372403349697</v>
      </c>
      <c r="I56" s="85">
        <v>15.560353281283202</v>
      </c>
      <c r="J56" s="85">
        <v>6.8991624911848515</v>
      </c>
      <c r="K56" s="85">
        <v>8.0547087103151167</v>
      </c>
    </row>
    <row r="57" spans="1:11">
      <c r="A57" s="16">
        <v>48</v>
      </c>
      <c r="B57" s="11">
        <v>54</v>
      </c>
      <c r="C57" s="21" t="s">
        <v>188</v>
      </c>
      <c r="D57" s="4" t="s">
        <v>29</v>
      </c>
      <c r="E57" s="239"/>
      <c r="F57" s="89">
        <v>48</v>
      </c>
      <c r="G57" s="85">
        <v>1966.8389159659164</v>
      </c>
      <c r="H57" s="85">
        <v>980.31132855537157</v>
      </c>
      <c r="I57" s="85">
        <v>14.622241579012787</v>
      </c>
      <c r="J57" s="85">
        <v>7.3446805557683721</v>
      </c>
      <c r="K57" s="85">
        <v>8.0873741596567523</v>
      </c>
    </row>
    <row r="58" spans="1:11">
      <c r="A58" s="16">
        <v>49</v>
      </c>
      <c r="B58" s="11">
        <v>55</v>
      </c>
      <c r="C58" s="4" t="s">
        <v>29</v>
      </c>
      <c r="D58" s="4" t="s">
        <v>29</v>
      </c>
      <c r="E58" s="239"/>
      <c r="F58" s="89">
        <v>49</v>
      </c>
      <c r="G58" s="85">
        <v>8235.4026565958739</v>
      </c>
      <c r="H58" s="85">
        <v>1294.4134630212156</v>
      </c>
      <c r="I58" s="85">
        <v>19.525414674059469</v>
      </c>
      <c r="J58" s="85">
        <v>9.6572199257797084</v>
      </c>
      <c r="K58" s="85">
        <v>9.4880654044539021</v>
      </c>
    </row>
    <row r="59" spans="1:11">
      <c r="A59" s="16">
        <v>50</v>
      </c>
      <c r="B59" s="11">
        <v>56</v>
      </c>
      <c r="C59" s="4" t="s">
        <v>135</v>
      </c>
      <c r="D59" s="4" t="s">
        <v>30</v>
      </c>
      <c r="E59" s="239"/>
      <c r="F59" s="89">
        <v>50</v>
      </c>
      <c r="G59" s="85">
        <v>1427.4312925481522</v>
      </c>
      <c r="H59" s="85">
        <v>661.03924741816286</v>
      </c>
      <c r="I59" s="85">
        <v>16.546657099991002</v>
      </c>
      <c r="J59" s="85">
        <v>7.8224597445026873</v>
      </c>
      <c r="K59" s="85">
        <v>9.0356295331251104</v>
      </c>
    </row>
    <row r="60" spans="1:11">
      <c r="A60" s="16">
        <v>51</v>
      </c>
      <c r="B60" s="11">
        <v>57</v>
      </c>
      <c r="C60" s="4" t="s">
        <v>30</v>
      </c>
      <c r="D60" s="4" t="s">
        <v>30</v>
      </c>
      <c r="E60" s="239"/>
      <c r="F60" s="89">
        <v>51</v>
      </c>
      <c r="G60" s="85">
        <v>1369.9751126754634</v>
      </c>
      <c r="H60" s="85">
        <v>1210.0805505092871</v>
      </c>
      <c r="I60" s="85">
        <v>16.403448140338771</v>
      </c>
      <c r="J60" s="85">
        <v>6.125235035642274</v>
      </c>
      <c r="K60" s="85">
        <v>7.4519371384797184</v>
      </c>
    </row>
    <row r="61" spans="1:11">
      <c r="A61" s="16">
        <v>52</v>
      </c>
      <c r="B61" s="11">
        <v>58</v>
      </c>
      <c r="C61" s="4" t="s">
        <v>31</v>
      </c>
      <c r="D61" s="4" t="s">
        <v>31</v>
      </c>
      <c r="E61" s="239"/>
      <c r="F61" s="89">
        <v>52</v>
      </c>
      <c r="G61" s="85">
        <v>697.5</v>
      </c>
      <c r="H61" s="85">
        <v>697.5</v>
      </c>
      <c r="I61" s="85">
        <v>4</v>
      </c>
      <c r="J61" s="85">
        <v>4</v>
      </c>
      <c r="K61" s="85">
        <v>4</v>
      </c>
    </row>
    <row r="62" spans="1:11">
      <c r="A62" s="16">
        <v>53</v>
      </c>
      <c r="B62" s="11">
        <v>59</v>
      </c>
      <c r="C62" s="4" t="s">
        <v>136</v>
      </c>
      <c r="D62" s="4" t="s">
        <v>150</v>
      </c>
      <c r="E62" s="239"/>
      <c r="F62" s="89">
        <v>53</v>
      </c>
      <c r="G62" s="85">
        <v>77.81828967108018</v>
      </c>
      <c r="H62" s="85">
        <v>15070.235838826478</v>
      </c>
      <c r="I62" s="85">
        <v>20.749755199064968</v>
      </c>
      <c r="J62" s="85">
        <v>12.453982917964428</v>
      </c>
      <c r="K62" s="85">
        <v>11.658529141122987</v>
      </c>
    </row>
    <row r="63" spans="1:11">
      <c r="A63" s="16">
        <v>54</v>
      </c>
      <c r="B63" s="11">
        <v>60</v>
      </c>
      <c r="C63" s="21" t="s">
        <v>189</v>
      </c>
      <c r="D63" s="4" t="s">
        <v>150</v>
      </c>
      <c r="E63" s="239"/>
      <c r="F63" s="89">
        <v>54</v>
      </c>
      <c r="G63" s="85">
        <v>308.83559953303336</v>
      </c>
      <c r="H63" s="85">
        <v>64.140988699299541</v>
      </c>
      <c r="I63" s="85">
        <v>23.889744547122273</v>
      </c>
      <c r="J63" s="85">
        <v>14.558644693174262</v>
      </c>
      <c r="K63" s="85">
        <v>16.843261253459158</v>
      </c>
    </row>
    <row r="64" spans="1:11">
      <c r="A64" s="16">
        <v>55</v>
      </c>
      <c r="B64" s="11">
        <v>61</v>
      </c>
      <c r="C64" s="4" t="s">
        <v>137</v>
      </c>
      <c r="D64" s="4" t="s">
        <v>150</v>
      </c>
      <c r="E64" s="239"/>
      <c r="F64" s="89">
        <v>55</v>
      </c>
      <c r="G64" s="85">
        <v>60.239359187060828</v>
      </c>
      <c r="H64" s="85">
        <v>33.723526610397769</v>
      </c>
      <c r="I64" s="85">
        <v>18.925312902425961</v>
      </c>
      <c r="J64" s="85">
        <v>8.8396878487361086</v>
      </c>
      <c r="K64" s="85">
        <v>9.3433320115363863</v>
      </c>
    </row>
    <row r="65" spans="1:11">
      <c r="A65" s="16">
        <v>56</v>
      </c>
      <c r="B65" s="11">
        <v>62</v>
      </c>
      <c r="C65" s="4" t="s">
        <v>138</v>
      </c>
      <c r="D65" s="4" t="s">
        <v>150</v>
      </c>
      <c r="E65" s="239"/>
      <c r="F65" s="89">
        <v>56</v>
      </c>
      <c r="G65" s="85">
        <v>213.44079051989382</v>
      </c>
      <c r="H65" s="85">
        <v>45.889719069325409</v>
      </c>
      <c r="I65" s="85">
        <v>19.521774939641872</v>
      </c>
      <c r="J65" s="85">
        <v>12.195609887622567</v>
      </c>
      <c r="K65" s="85">
        <v>12.349236452253789</v>
      </c>
    </row>
    <row r="66" spans="1:11">
      <c r="A66" s="16">
        <v>57</v>
      </c>
      <c r="B66" s="11">
        <v>63</v>
      </c>
      <c r="C66" s="4" t="s">
        <v>139</v>
      </c>
      <c r="D66" s="4" t="s">
        <v>150</v>
      </c>
      <c r="E66" s="239"/>
      <c r="F66" s="89">
        <v>57</v>
      </c>
      <c r="G66" s="85">
        <v>106.9010636125967</v>
      </c>
      <c r="H66" s="85">
        <v>51.18027624506194</v>
      </c>
      <c r="I66" s="85">
        <v>21.233835202271685</v>
      </c>
      <c r="J66" s="85">
        <v>13.067933338867931</v>
      </c>
      <c r="K66" s="85">
        <v>13.094367994779768</v>
      </c>
    </row>
    <row r="67" spans="1:11">
      <c r="A67" s="16">
        <v>58</v>
      </c>
      <c r="B67" s="11">
        <v>64</v>
      </c>
      <c r="C67" s="4" t="s">
        <v>140</v>
      </c>
      <c r="D67" s="4" t="s">
        <v>150</v>
      </c>
      <c r="E67" s="239"/>
      <c r="F67" s="89">
        <v>58</v>
      </c>
      <c r="G67" s="85">
        <v>94.57353202388461</v>
      </c>
      <c r="H67" s="85">
        <v>47.274868172969605</v>
      </c>
      <c r="I67" s="85">
        <v>19.840215535919995</v>
      </c>
      <c r="J67" s="85">
        <v>10.974971627341157</v>
      </c>
      <c r="K67" s="85">
        <v>11.160659861966261</v>
      </c>
    </row>
    <row r="68" spans="1:11">
      <c r="A68" s="16">
        <v>59</v>
      </c>
      <c r="B68" s="11">
        <v>65</v>
      </c>
      <c r="C68" s="4" t="s">
        <v>141</v>
      </c>
      <c r="D68" s="4" t="s">
        <v>150</v>
      </c>
      <c r="E68" s="239"/>
      <c r="F68" s="89">
        <v>59</v>
      </c>
      <c r="G68" s="85">
        <v>116.56995986719903</v>
      </c>
      <c r="H68" s="85">
        <v>58.454160321485212</v>
      </c>
      <c r="I68" s="85">
        <v>21.479751085644313</v>
      </c>
      <c r="J68" s="85">
        <v>12.468903351985663</v>
      </c>
      <c r="K68" s="85">
        <v>12.96523915048223</v>
      </c>
    </row>
    <row r="69" spans="1:11">
      <c r="A69" s="16">
        <v>60</v>
      </c>
      <c r="B69" s="11">
        <v>66</v>
      </c>
      <c r="C69" s="4" t="s">
        <v>142</v>
      </c>
      <c r="D69" s="4" t="s">
        <v>150</v>
      </c>
      <c r="E69" s="239"/>
      <c r="F69" s="89">
        <v>60</v>
      </c>
      <c r="G69" s="85">
        <v>62.952918412664886</v>
      </c>
      <c r="H69" s="85">
        <v>51.511606340505189</v>
      </c>
      <c r="I69" s="85">
        <v>17.382729458219831</v>
      </c>
      <c r="J69" s="85">
        <v>9.5722141140288759</v>
      </c>
      <c r="K69" s="85">
        <v>10.208984307595451</v>
      </c>
    </row>
    <row r="70" spans="1:11">
      <c r="A70" s="16">
        <v>61</v>
      </c>
      <c r="B70" s="11">
        <v>67</v>
      </c>
      <c r="C70" s="4" t="s">
        <v>143</v>
      </c>
      <c r="D70" s="4" t="s">
        <v>32</v>
      </c>
      <c r="E70" s="239"/>
      <c r="F70" s="89">
        <v>61</v>
      </c>
      <c r="G70" s="85">
        <v>3874.8279772389678</v>
      </c>
      <c r="H70" s="85">
        <v>1119.3026659290781</v>
      </c>
      <c r="I70" s="85">
        <v>31.553191694474226</v>
      </c>
      <c r="J70" s="85">
        <v>20.735278035423853</v>
      </c>
      <c r="K70" s="85">
        <v>23.310973943771916</v>
      </c>
    </row>
    <row r="71" spans="1:11" ht="15.75" thickBot="1">
      <c r="A71" s="16">
        <v>62</v>
      </c>
      <c r="B71" s="11">
        <v>68</v>
      </c>
      <c r="C71" s="8" t="s">
        <v>144</v>
      </c>
      <c r="D71" s="8" t="s">
        <v>32</v>
      </c>
      <c r="E71" s="240"/>
      <c r="F71" s="89">
        <v>62</v>
      </c>
      <c r="G71" s="85">
        <v>2050.7351239562295</v>
      </c>
      <c r="H71" s="85">
        <v>857.43888787611627</v>
      </c>
      <c r="I71" s="85">
        <v>17.532803738070882</v>
      </c>
      <c r="J71" s="85">
        <v>7.9196219975529267</v>
      </c>
      <c r="K71" s="85">
        <v>8.973581035345255</v>
      </c>
    </row>
    <row r="72" spans="1:11">
      <c r="A72" s="15">
        <v>63</v>
      </c>
      <c r="B72" s="10">
        <v>69</v>
      </c>
      <c r="C72" s="21" t="s">
        <v>190</v>
      </c>
      <c r="D72" s="7" t="s">
        <v>33</v>
      </c>
      <c r="E72" s="238" t="s">
        <v>46</v>
      </c>
      <c r="F72" s="89">
        <v>63</v>
      </c>
      <c r="G72" s="85">
        <v>7387.0297620935653</v>
      </c>
      <c r="H72" s="85">
        <v>3580.4971319850756</v>
      </c>
      <c r="I72" s="85">
        <v>9.8083964143431661</v>
      </c>
      <c r="J72" s="85">
        <v>3.7409677809290445</v>
      </c>
      <c r="K72" s="85">
        <v>5.7744395505341117</v>
      </c>
    </row>
    <row r="73" spans="1:11">
      <c r="A73" s="16">
        <v>64</v>
      </c>
      <c r="B73" s="11">
        <v>70</v>
      </c>
      <c r="C73" s="21" t="s">
        <v>191</v>
      </c>
      <c r="D73" s="4" t="s">
        <v>33</v>
      </c>
      <c r="E73" s="239"/>
      <c r="F73" s="89">
        <v>64</v>
      </c>
      <c r="G73" s="85">
        <v>5648.3251523070066</v>
      </c>
      <c r="H73" s="85">
        <v>2863.4347523717024</v>
      </c>
      <c r="I73" s="85">
        <v>8.6753713731094795</v>
      </c>
      <c r="J73" s="85">
        <v>5.0862952793046983</v>
      </c>
      <c r="K73" s="85">
        <v>5.2233963270885893</v>
      </c>
    </row>
    <row r="74" spans="1:11">
      <c r="A74" s="16">
        <v>65</v>
      </c>
      <c r="B74" s="11">
        <v>71</v>
      </c>
      <c r="C74" s="4" t="s">
        <v>34</v>
      </c>
      <c r="D74" s="4" t="s">
        <v>34</v>
      </c>
      <c r="E74" s="239"/>
      <c r="F74" s="89">
        <v>65</v>
      </c>
      <c r="G74" s="85">
        <v>4088.2055459081748</v>
      </c>
      <c r="H74" s="85">
        <v>2104.6451878044204</v>
      </c>
      <c r="I74" s="85">
        <v>10.592637251900076</v>
      </c>
      <c r="J74" s="85">
        <v>5.7635415965118355</v>
      </c>
      <c r="K74" s="85">
        <v>6.9053955988295925</v>
      </c>
    </row>
    <row r="75" spans="1:11">
      <c r="A75" s="16">
        <v>66</v>
      </c>
      <c r="B75" s="11">
        <v>72</v>
      </c>
      <c r="C75" s="4" t="s">
        <v>35</v>
      </c>
      <c r="D75" s="4" t="s">
        <v>35</v>
      </c>
      <c r="E75" s="239"/>
      <c r="F75" s="89">
        <v>66</v>
      </c>
      <c r="G75" s="85">
        <v>10367.614049283606</v>
      </c>
      <c r="H75" s="85">
        <v>4878.6912412873207</v>
      </c>
      <c r="I75" s="85">
        <v>12.990585393311115</v>
      </c>
      <c r="J75" s="85">
        <v>6.7638701610867731</v>
      </c>
      <c r="K75" s="85">
        <v>7.278875691053571</v>
      </c>
    </row>
    <row r="76" spans="1:11">
      <c r="A76" s="16">
        <v>67</v>
      </c>
      <c r="B76" s="11">
        <v>73</v>
      </c>
      <c r="C76" s="21" t="s">
        <v>192</v>
      </c>
      <c r="D76" s="4" t="s">
        <v>35</v>
      </c>
      <c r="E76" s="239"/>
      <c r="F76" s="91">
        <v>67</v>
      </c>
      <c r="G76" s="85">
        <v>22530</v>
      </c>
      <c r="H76" s="85">
        <v>22530</v>
      </c>
      <c r="I76" s="85">
        <v>19</v>
      </c>
      <c r="J76" s="85">
        <v>3</v>
      </c>
      <c r="K76" s="85">
        <v>3</v>
      </c>
    </row>
    <row r="77" spans="1:11">
      <c r="A77" s="16">
        <v>68</v>
      </c>
      <c r="B77" s="11">
        <v>74</v>
      </c>
      <c r="C77" s="4" t="s">
        <v>36</v>
      </c>
      <c r="D77" s="4" t="s">
        <v>36</v>
      </c>
      <c r="E77" s="239"/>
      <c r="F77" s="89">
        <v>68</v>
      </c>
      <c r="G77" s="85">
        <v>5417.8467193077959</v>
      </c>
      <c r="H77" s="85">
        <v>2779.9234950271975</v>
      </c>
      <c r="I77" s="85">
        <v>7.7954813358040971</v>
      </c>
      <c r="J77" s="85">
        <v>5.0285108953723139</v>
      </c>
      <c r="K77" s="85">
        <v>3.5327706861286576</v>
      </c>
    </row>
    <row r="78" spans="1:11">
      <c r="A78" s="16">
        <v>69</v>
      </c>
      <c r="B78" s="11">
        <v>75</v>
      </c>
      <c r="C78" s="4" t="s">
        <v>37</v>
      </c>
      <c r="D78" s="4" t="s">
        <v>37</v>
      </c>
      <c r="E78" s="239"/>
      <c r="F78" s="89">
        <v>69</v>
      </c>
      <c r="G78" s="85">
        <v>6663.8653938315583</v>
      </c>
      <c r="H78" s="85">
        <v>5048.4258897351092</v>
      </c>
      <c r="I78" s="85">
        <v>9.6658877118435438</v>
      </c>
      <c r="J78" s="85">
        <v>3.7567226486826222</v>
      </c>
      <c r="K78" s="85">
        <v>10.04847551010325</v>
      </c>
    </row>
    <row r="79" spans="1:11">
      <c r="A79" s="16">
        <v>70</v>
      </c>
      <c r="B79" s="11">
        <v>76</v>
      </c>
      <c r="C79" s="4" t="s">
        <v>145</v>
      </c>
      <c r="D79" s="4" t="s">
        <v>38</v>
      </c>
      <c r="E79" s="239"/>
      <c r="F79" s="89">
        <v>70</v>
      </c>
      <c r="G79" s="85">
        <v>4263.0227045698994</v>
      </c>
      <c r="H79" s="85">
        <v>2557.6866950829935</v>
      </c>
      <c r="I79" s="85">
        <v>7.2304612877534034</v>
      </c>
      <c r="J79" s="85">
        <v>4.9263512831150678</v>
      </c>
      <c r="K79" s="85">
        <v>5.3608356097846706</v>
      </c>
    </row>
    <row r="80" spans="1:11">
      <c r="A80" s="16">
        <v>71</v>
      </c>
      <c r="B80" s="11">
        <v>77</v>
      </c>
      <c r="C80" s="4" t="s">
        <v>146</v>
      </c>
      <c r="D80" s="4" t="s">
        <v>38</v>
      </c>
      <c r="E80" s="239"/>
      <c r="F80" s="89">
        <v>71</v>
      </c>
      <c r="G80" s="85">
        <v>13707.742246801468</v>
      </c>
      <c r="H80" s="85">
        <v>2770.3952933360524</v>
      </c>
      <c r="I80" s="85">
        <v>24.404738385497559</v>
      </c>
      <c r="J80" s="85">
        <v>17.703928292459327</v>
      </c>
      <c r="K80" s="85">
        <v>16.962634470792054</v>
      </c>
    </row>
    <row r="81" spans="1:11">
      <c r="A81" s="16">
        <v>72</v>
      </c>
      <c r="B81" s="11">
        <v>78</v>
      </c>
      <c r="C81" s="4" t="s">
        <v>147</v>
      </c>
      <c r="D81" s="4" t="s">
        <v>47</v>
      </c>
      <c r="E81" s="239"/>
      <c r="F81" s="89">
        <v>72</v>
      </c>
      <c r="G81" s="85">
        <v>21613.69827130406</v>
      </c>
      <c r="H81" s="85">
        <v>18202.38934963218</v>
      </c>
      <c r="I81" s="85">
        <v>11.621887838701495</v>
      </c>
      <c r="J81" s="85">
        <v>9.7377344785321416</v>
      </c>
      <c r="K81" s="85">
        <v>6.2514898212398098</v>
      </c>
    </row>
    <row r="82" spans="1:11">
      <c r="A82" s="16">
        <v>721</v>
      </c>
      <c r="B82" s="11">
        <v>781</v>
      </c>
      <c r="C82" s="21" t="s">
        <v>193</v>
      </c>
      <c r="D82" s="4" t="s">
        <v>48</v>
      </c>
      <c r="E82" s="239"/>
      <c r="F82" s="89">
        <v>721</v>
      </c>
      <c r="G82" s="85">
        <v>21613.69827130406</v>
      </c>
      <c r="H82" s="85">
        <v>18202.38934963218</v>
      </c>
      <c r="I82" s="85">
        <v>11.621887838701495</v>
      </c>
      <c r="J82" s="85">
        <v>9.7377344785321416</v>
      </c>
      <c r="K82" s="85">
        <v>6.2514898212398098</v>
      </c>
    </row>
    <row r="83" spans="1:11">
      <c r="A83" s="16">
        <v>73</v>
      </c>
      <c r="B83" s="11">
        <v>79</v>
      </c>
      <c r="C83" s="4" t="s">
        <v>49</v>
      </c>
      <c r="D83" s="4" t="s">
        <v>49</v>
      </c>
      <c r="E83" s="239"/>
      <c r="F83" s="89">
        <v>73</v>
      </c>
      <c r="G83" s="85">
        <v>8903.5886362421261</v>
      </c>
      <c r="H83" s="85">
        <v>5489.0818077782624</v>
      </c>
      <c r="I83" s="85">
        <v>5.6205467207057911</v>
      </c>
      <c r="J83" s="85">
        <v>2.2847006554165619</v>
      </c>
      <c r="K83" s="85">
        <v>2.1926384611927907</v>
      </c>
    </row>
    <row r="84" spans="1:11">
      <c r="A84" s="16">
        <v>74</v>
      </c>
      <c r="B84" s="11">
        <v>80</v>
      </c>
      <c r="C84" s="4" t="s">
        <v>50</v>
      </c>
      <c r="D84" s="4" t="s">
        <v>50</v>
      </c>
      <c r="E84" s="239"/>
      <c r="F84" s="89">
        <v>74</v>
      </c>
      <c r="G84" s="85">
        <v>4328.1152186543895</v>
      </c>
      <c r="H84" s="85">
        <v>3820.9313895905443</v>
      </c>
      <c r="I84" s="85">
        <v>12.013147785715251</v>
      </c>
      <c r="J84" s="85">
        <v>4.2176251739452848</v>
      </c>
      <c r="K84" s="85">
        <v>5.4083240534406078</v>
      </c>
    </row>
    <row r="85" spans="1:11">
      <c r="A85" s="16">
        <v>75</v>
      </c>
      <c r="B85" s="11">
        <v>81</v>
      </c>
      <c r="C85" s="4" t="s">
        <v>148</v>
      </c>
      <c r="D85" s="4" t="s">
        <v>52</v>
      </c>
      <c r="E85" s="239"/>
      <c r="F85" s="89">
        <v>75</v>
      </c>
      <c r="G85" s="85">
        <v>24443.203901285582</v>
      </c>
      <c r="H85" s="85">
        <v>10843.773533102887</v>
      </c>
      <c r="I85" s="85">
        <v>5.4021135300585783</v>
      </c>
      <c r="J85" s="85">
        <v>2.5212493902437574</v>
      </c>
      <c r="K85" s="85">
        <v>2.4000000000000004</v>
      </c>
    </row>
    <row r="86" spans="1:11" ht="15.75" thickBot="1">
      <c r="A86" s="16">
        <v>751</v>
      </c>
      <c r="B86" s="11">
        <v>811</v>
      </c>
      <c r="C86" s="8" t="s">
        <v>149</v>
      </c>
      <c r="D86" s="8" t="s">
        <v>51</v>
      </c>
      <c r="E86" s="240"/>
      <c r="F86" s="89">
        <v>751</v>
      </c>
      <c r="G86" s="85">
        <v>24443.203901285582</v>
      </c>
      <c r="H86" s="85">
        <v>10843.773533102887</v>
      </c>
      <c r="I86" s="85">
        <v>5.4021135300585783</v>
      </c>
      <c r="J86" s="85">
        <v>2.5212493902437574</v>
      </c>
      <c r="K86" s="85">
        <v>2.4000000000000004</v>
      </c>
    </row>
    <row r="87" spans="1:11" ht="24" customHeight="1">
      <c r="A87" s="15">
        <v>76</v>
      </c>
      <c r="B87" s="10">
        <v>82</v>
      </c>
      <c r="C87" s="21" t="s">
        <v>194</v>
      </c>
      <c r="D87" s="7" t="s">
        <v>151</v>
      </c>
      <c r="E87" s="238" t="s">
        <v>151</v>
      </c>
      <c r="F87" s="89">
        <v>76</v>
      </c>
      <c r="G87" s="85">
        <v>1051.5384988163628</v>
      </c>
      <c r="H87" s="85">
        <v>907.51864927428301</v>
      </c>
      <c r="I87" s="85">
        <v>11.36802235588158</v>
      </c>
      <c r="J87" s="85">
        <v>7.3256309905769745</v>
      </c>
      <c r="K87" s="85">
        <v>6.4868736621745171</v>
      </c>
    </row>
    <row r="88" spans="1:11" ht="18" customHeight="1" thickBot="1">
      <c r="A88" s="17">
        <v>77</v>
      </c>
      <c r="B88" s="12">
        <v>83</v>
      </c>
      <c r="C88" s="21" t="s">
        <v>195</v>
      </c>
      <c r="D88" s="8" t="s">
        <v>151</v>
      </c>
      <c r="E88" s="240"/>
      <c r="F88" s="89">
        <v>77</v>
      </c>
      <c r="G88" s="85">
        <v>1351.9980199475272</v>
      </c>
      <c r="H88" s="85">
        <v>811.1400806180593</v>
      </c>
      <c r="I88" s="85">
        <v>9.9872075001455514</v>
      </c>
      <c r="J88" s="85">
        <v>10.422764194252206</v>
      </c>
      <c r="K88" s="85">
        <v>7.5001678462348718</v>
      </c>
    </row>
    <row r="90" spans="1:11">
      <c r="G90" s="86">
        <v>25</v>
      </c>
      <c r="H90" s="86">
        <v>28</v>
      </c>
      <c r="I90" s="83">
        <v>31</v>
      </c>
      <c r="J90" s="83">
        <v>34</v>
      </c>
      <c r="K90" s="83">
        <v>37</v>
      </c>
    </row>
    <row r="91" spans="1:11">
      <c r="G91" s="93" t="s">
        <v>228</v>
      </c>
    </row>
  </sheetData>
  <sheetProtection algorithmName="SHA-512" hashValue="+/UNu30IGYbnprfhjYa5y3kGEvrn4wMYEbCdBIG0QLR/pi6wnHgoa/6I1YivOTOfrFwYkwmGHSTA7MaN5aGNtA==" saltValue="/7oB1rLbhrmTxkK5rRu53w==" spinCount="100000" sheet="1" objects="1" scenarios="1"/>
  <mergeCells count="6">
    <mergeCell ref="E2:E11"/>
    <mergeCell ref="E12:E43"/>
    <mergeCell ref="E87:E88"/>
    <mergeCell ref="E44:E53"/>
    <mergeCell ref="E54:E71"/>
    <mergeCell ref="E72:E86"/>
  </mergeCells>
  <pageMargins left="0.7" right="0.7" top="0.75" bottom="0.75" header="0.3" footer="0.3"/>
  <pageSetup paperSize="9" orientation="portrait" verticalDpi="4294967294"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1"/>
  <sheetViews>
    <sheetView topLeftCell="A4" zoomScaleNormal="100" workbookViewId="0">
      <selection activeCell="AH18" sqref="AH18"/>
    </sheetView>
  </sheetViews>
  <sheetFormatPr defaultRowHeight="15"/>
  <sheetData>
    <row r="1" spans="1:48">
      <c r="A1" s="258"/>
      <c r="B1" s="258"/>
      <c r="C1" s="258"/>
      <c r="D1" s="258"/>
      <c r="E1" s="259"/>
      <c r="F1" s="245" t="s">
        <v>86</v>
      </c>
      <c r="G1" s="246" t="s">
        <v>40</v>
      </c>
      <c r="H1" s="246"/>
      <c r="I1" s="246"/>
      <c r="J1" s="246"/>
      <c r="K1" s="246"/>
      <c r="L1" s="246"/>
      <c r="M1" s="247" t="s">
        <v>41</v>
      </c>
      <c r="N1" s="247"/>
      <c r="O1" s="247"/>
      <c r="P1" s="247"/>
      <c r="Q1" s="247"/>
      <c r="R1" s="247"/>
      <c r="S1" s="247"/>
      <c r="T1" s="247" t="s">
        <v>42</v>
      </c>
      <c r="U1" s="247"/>
      <c r="V1" s="247"/>
      <c r="W1" s="247"/>
      <c r="X1" s="247"/>
      <c r="Y1" s="247"/>
      <c r="Z1" s="247" t="s">
        <v>43</v>
      </c>
      <c r="AA1" s="247"/>
      <c r="AB1" s="247"/>
      <c r="AC1" s="247"/>
      <c r="AD1" s="247"/>
      <c r="AE1" s="247"/>
      <c r="AF1" s="247"/>
      <c r="AG1" s="247"/>
      <c r="AH1" s="247"/>
      <c r="AI1" s="247" t="s">
        <v>46</v>
      </c>
      <c r="AJ1" s="247"/>
      <c r="AK1" s="247"/>
      <c r="AL1" s="247"/>
      <c r="AM1" s="247"/>
      <c r="AN1" s="247"/>
      <c r="AO1" s="247"/>
      <c r="AP1" s="247"/>
      <c r="AQ1" s="247"/>
      <c r="AR1" s="247"/>
      <c r="AS1" s="247"/>
      <c r="AT1" s="247"/>
      <c r="AU1" s="247"/>
      <c r="AV1" s="248" t="s">
        <v>0</v>
      </c>
    </row>
    <row r="2" spans="1:48">
      <c r="A2" s="258"/>
      <c r="B2" s="258"/>
      <c r="C2" s="258"/>
      <c r="D2" s="258"/>
      <c r="E2" s="259"/>
      <c r="F2" s="245"/>
      <c r="G2" s="244" t="s">
        <v>9</v>
      </c>
      <c r="H2" s="244" t="s">
        <v>94</v>
      </c>
      <c r="I2" s="244" t="s">
        <v>10</v>
      </c>
      <c r="J2" s="244" t="s">
        <v>11</v>
      </c>
      <c r="K2" s="244" t="s">
        <v>12</v>
      </c>
      <c r="L2" s="244" t="s">
        <v>245</v>
      </c>
      <c r="M2" s="244" t="s">
        <v>13</v>
      </c>
      <c r="N2" s="244" t="s">
        <v>14</v>
      </c>
      <c r="O2" s="244" t="s">
        <v>15</v>
      </c>
      <c r="P2" s="244" t="s">
        <v>16</v>
      </c>
      <c r="Q2" s="244" t="s">
        <v>17</v>
      </c>
      <c r="R2" s="244" t="s">
        <v>18</v>
      </c>
      <c r="S2" s="244" t="s">
        <v>19</v>
      </c>
      <c r="T2" s="244" t="s">
        <v>20</v>
      </c>
      <c r="U2" s="244" t="s">
        <v>21</v>
      </c>
      <c r="V2" s="244" t="s">
        <v>22</v>
      </c>
      <c r="W2" s="244" t="s">
        <v>23</v>
      </c>
      <c r="X2" s="244" t="s">
        <v>24</v>
      </c>
      <c r="Y2" s="244" t="s">
        <v>25</v>
      </c>
      <c r="Z2" s="244" t="s">
        <v>26</v>
      </c>
      <c r="AA2" s="244" t="s">
        <v>27</v>
      </c>
      <c r="AB2" s="244" t="s">
        <v>28</v>
      </c>
      <c r="AC2" s="244" t="s">
        <v>29</v>
      </c>
      <c r="AD2" s="244" t="s">
        <v>30</v>
      </c>
      <c r="AE2" s="244" t="s">
        <v>31</v>
      </c>
      <c r="AF2" s="244" t="s">
        <v>44</v>
      </c>
      <c r="AG2" s="244" t="s">
        <v>45</v>
      </c>
      <c r="AH2" s="244" t="s">
        <v>32</v>
      </c>
      <c r="AI2" s="244" t="s">
        <v>33</v>
      </c>
      <c r="AJ2" s="244" t="s">
        <v>34</v>
      </c>
      <c r="AK2" s="244" t="s">
        <v>35</v>
      </c>
      <c r="AL2" s="244" t="s">
        <v>36</v>
      </c>
      <c r="AM2" s="244" t="s">
        <v>37</v>
      </c>
      <c r="AN2" s="244" t="s">
        <v>38</v>
      </c>
      <c r="AO2" s="244" t="s">
        <v>47</v>
      </c>
      <c r="AP2" s="244" t="s">
        <v>48</v>
      </c>
      <c r="AQ2" s="244" t="s">
        <v>49</v>
      </c>
      <c r="AR2" s="244" t="s">
        <v>50</v>
      </c>
      <c r="AS2" s="244" t="s">
        <v>52</v>
      </c>
      <c r="AT2" s="244" t="s">
        <v>51</v>
      </c>
      <c r="AU2" s="244" t="s">
        <v>92</v>
      </c>
      <c r="AV2" s="248"/>
    </row>
    <row r="3" spans="1:48" ht="27" customHeight="1" thickBot="1">
      <c r="A3" s="258"/>
      <c r="B3" s="258"/>
      <c r="C3" s="258"/>
      <c r="D3" s="258"/>
      <c r="E3" s="259"/>
      <c r="F3" s="245"/>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8"/>
    </row>
    <row r="4" spans="1:48" s="23" customFormat="1" ht="15.75" thickBot="1">
      <c r="A4" s="242" t="s">
        <v>85</v>
      </c>
      <c r="B4" s="243"/>
      <c r="C4" s="243"/>
      <c r="D4" s="243"/>
      <c r="E4" s="243"/>
      <c r="F4" s="36">
        <f>SUM('Anexa1-IC-normare-cercetare-act'!F$9:F$29)</f>
        <v>0</v>
      </c>
      <c r="G4" s="36">
        <f>SUM('Anexa1-IC-normare-cercetare-act'!G$9:G$29)</f>
        <v>0</v>
      </c>
      <c r="H4" s="36">
        <f>SUM('Anexa1-IC-normare-cercetare-act'!H$9:H$29)</f>
        <v>0</v>
      </c>
      <c r="I4" s="36">
        <f>SUM('Anexa1-IC-normare-cercetare-act'!I$9:I$29)</f>
        <v>0</v>
      </c>
      <c r="J4" s="36">
        <f>SUM('Anexa1-IC-normare-cercetare-act'!J$9:J$29)</f>
        <v>0</v>
      </c>
      <c r="K4" s="36">
        <f>SUM('Anexa1-IC-normare-cercetare-act'!K$9:K$29)</f>
        <v>0</v>
      </c>
      <c r="L4" s="36">
        <f>SUM('Anexa1-IC-normare-cercetare-act'!L$9:L$29)</f>
        <v>0</v>
      </c>
      <c r="M4" s="36">
        <f>SUM('Anexa1-IC-normare-cercetare-act'!M$9:M$29)</f>
        <v>0</v>
      </c>
      <c r="N4" s="36">
        <f>SUM('Anexa1-IC-normare-cercetare-act'!N$9:N$29)</f>
        <v>0</v>
      </c>
      <c r="O4" s="36">
        <f>SUM('Anexa1-IC-normare-cercetare-act'!O$9:O$29)</f>
        <v>0</v>
      </c>
      <c r="P4" s="36">
        <f>SUM('Anexa1-IC-normare-cercetare-act'!P$9:P$29)</f>
        <v>0</v>
      </c>
      <c r="Q4" s="36">
        <f>SUM('Anexa1-IC-normare-cercetare-act'!Q$9:Q$29)</f>
        <v>0</v>
      </c>
      <c r="R4" s="36">
        <f>SUM('Anexa1-IC-normare-cercetare-act'!R$9:R$29)</f>
        <v>0</v>
      </c>
      <c r="S4" s="36">
        <f>SUM('Anexa1-IC-normare-cercetare-act'!S$9:S$29)</f>
        <v>0</v>
      </c>
      <c r="T4" s="36">
        <f>SUM('Anexa1-IC-normare-cercetare-act'!T$9:T$29)</f>
        <v>0</v>
      </c>
      <c r="U4" s="36">
        <f>SUM('Anexa1-IC-normare-cercetare-act'!U$9:U$29)</f>
        <v>0</v>
      </c>
      <c r="V4" s="36">
        <f>SUM('Anexa1-IC-normare-cercetare-act'!V$9:V$29)</f>
        <v>0</v>
      </c>
      <c r="W4" s="36">
        <f>SUM('Anexa1-IC-normare-cercetare-act'!W$9:W$29)</f>
        <v>0</v>
      </c>
      <c r="X4" s="36">
        <f>SUM('Anexa1-IC-normare-cercetare-act'!X$9:X$29)</f>
        <v>0</v>
      </c>
      <c r="Y4" s="36">
        <f>SUM('Anexa1-IC-normare-cercetare-act'!Y$9:Y$29)</f>
        <v>0</v>
      </c>
      <c r="Z4" s="36">
        <f>SUM('Anexa1-IC-normare-cercetare-act'!Z$9:Z$29)</f>
        <v>0</v>
      </c>
      <c r="AA4" s="36">
        <f>SUM('Anexa1-IC-normare-cercetare-act'!AA$9:AA$29)</f>
        <v>0</v>
      </c>
      <c r="AB4" s="36">
        <f>SUM('Anexa1-IC-normare-cercetare-act'!AB$9:AB$29)</f>
        <v>0</v>
      </c>
      <c r="AC4" s="36">
        <f>SUM('Anexa1-IC-normare-cercetare-act'!AC$9:AC$29)</f>
        <v>0</v>
      </c>
      <c r="AD4" s="36">
        <f>SUM('Anexa1-IC-normare-cercetare-act'!AD$9:AD$29)</f>
        <v>0</v>
      </c>
      <c r="AE4" s="36">
        <f>SUM('Anexa1-IC-normare-cercetare-act'!AE$9:AE$29)</f>
        <v>0</v>
      </c>
      <c r="AF4" s="36">
        <f>SUM('Anexa1-IC-normare-cercetare-act'!AF$9:AF$29)</f>
        <v>0</v>
      </c>
      <c r="AG4" s="36">
        <f>SUM('Anexa1-IC-normare-cercetare-act'!AG$9:AG$29)</f>
        <v>0</v>
      </c>
      <c r="AH4" s="36">
        <f>SUM('Anexa1-IC-normare-cercetare-act'!AH$9:AH$29)</f>
        <v>0</v>
      </c>
      <c r="AI4" s="36">
        <f>SUM('Anexa1-IC-normare-cercetare-act'!AI$9:AI$29)</f>
        <v>0</v>
      </c>
      <c r="AJ4" s="36">
        <f>SUM('Anexa1-IC-normare-cercetare-act'!AJ$9:AJ$29)</f>
        <v>0</v>
      </c>
      <c r="AK4" s="36">
        <f>SUM('Anexa1-IC-normare-cercetare-act'!AK$9:AK$29)</f>
        <v>0</v>
      </c>
      <c r="AL4" s="36">
        <f>SUM('Anexa1-IC-normare-cercetare-act'!AL$9:AL$29)</f>
        <v>0</v>
      </c>
      <c r="AM4" s="36">
        <f>SUM('Anexa1-IC-normare-cercetare-act'!AM$9:AM$29)</f>
        <v>0</v>
      </c>
      <c r="AN4" s="36">
        <f>SUM('Anexa1-IC-normare-cercetare-act'!AN$9:AN$29)</f>
        <v>0</v>
      </c>
      <c r="AO4" s="36">
        <f>SUM('Anexa1-IC-normare-cercetare-act'!AO$9:AO$29)</f>
        <v>0</v>
      </c>
      <c r="AP4" s="36">
        <f>SUM('Anexa1-IC-normare-cercetare-act'!AP$9:AP$29)</f>
        <v>0</v>
      </c>
      <c r="AQ4" s="36">
        <f>SUM('Anexa1-IC-normare-cercetare-act'!AQ$9:AQ$29)</f>
        <v>0</v>
      </c>
      <c r="AR4" s="36">
        <f>SUM('Anexa1-IC-normare-cercetare-act'!AR$9:AR$29)</f>
        <v>0</v>
      </c>
      <c r="AS4" s="36">
        <f>SUM('Anexa1-IC-normare-cercetare-act'!AS$9:AS$29)</f>
        <v>0</v>
      </c>
      <c r="AT4" s="36">
        <f>SUM('Anexa1-IC-normare-cercetare-act'!AT$9:AT$29)</f>
        <v>0</v>
      </c>
      <c r="AU4" s="36">
        <f>SUM('Anexa1-IC-normare-cercetare-act'!AU$9:AU$29)</f>
        <v>0</v>
      </c>
      <c r="AV4" s="37">
        <f>SUM('Anexa1-IC-normare-cercetare-act'!AV$9:AV$29)</f>
        <v>0</v>
      </c>
    </row>
    <row r="5" spans="1:48">
      <c r="A5" s="137" t="s">
        <v>74</v>
      </c>
      <c r="B5" s="138"/>
      <c r="C5" s="189" t="s">
        <v>56</v>
      </c>
      <c r="D5" s="189"/>
      <c r="E5" s="189"/>
      <c r="F5" s="29">
        <f>SUMIF('Anexa1-IC-normare-cercetare-act'!$D$9:$D$29,$C5,'Anexa1-IC-normare-cercetare-act'!F$9:F$29)</f>
        <v>0</v>
      </c>
      <c r="G5" s="29">
        <f>SUMIF('Anexa1-IC-normare-cercetare-act'!$D$9:$D$29,$C5,'Anexa1-IC-normare-cercetare-act'!G$9:G$29)</f>
        <v>0</v>
      </c>
      <c r="H5" s="29">
        <f>SUMIF('Anexa1-IC-normare-cercetare-act'!$D$9:$D$29,$C5,'Anexa1-IC-normare-cercetare-act'!H$9:H$29)</f>
        <v>0</v>
      </c>
      <c r="I5" s="29">
        <f>SUMIF('Anexa1-IC-normare-cercetare-act'!$D$9:$D$29,$C5,'Anexa1-IC-normare-cercetare-act'!I$9:I$29)</f>
        <v>0</v>
      </c>
      <c r="J5" s="29">
        <f>SUMIF('Anexa1-IC-normare-cercetare-act'!$D$9:$D$29,$C5,'Anexa1-IC-normare-cercetare-act'!J$9:J$29)</f>
        <v>0</v>
      </c>
      <c r="K5" s="29">
        <f>SUMIF('Anexa1-IC-normare-cercetare-act'!$D$9:$D$29,$C5,'Anexa1-IC-normare-cercetare-act'!K$9:K$29)</f>
        <v>0</v>
      </c>
      <c r="L5" s="29">
        <f>SUMIF('Anexa1-IC-normare-cercetare-act'!$D$9:$D$29,$C5,'Anexa1-IC-normare-cercetare-act'!L$9:L$29)</f>
        <v>0</v>
      </c>
      <c r="M5" s="29">
        <f>SUMIF('Anexa1-IC-normare-cercetare-act'!$D$9:$D$29,$C5,'Anexa1-IC-normare-cercetare-act'!M$9:M$29)</f>
        <v>0</v>
      </c>
      <c r="N5" s="29">
        <f>SUMIF('Anexa1-IC-normare-cercetare-act'!$D$9:$D$29,$C5,'Anexa1-IC-normare-cercetare-act'!N$9:N$29)</f>
        <v>0</v>
      </c>
      <c r="O5" s="29">
        <f>SUMIF('Anexa1-IC-normare-cercetare-act'!$D$9:$D$29,$C5,'Anexa1-IC-normare-cercetare-act'!O$9:O$29)</f>
        <v>0</v>
      </c>
      <c r="P5" s="29">
        <f>SUMIF('Anexa1-IC-normare-cercetare-act'!$D$9:$D$29,$C5,'Anexa1-IC-normare-cercetare-act'!P$9:P$29)</f>
        <v>0</v>
      </c>
      <c r="Q5" s="29">
        <f>SUMIF('Anexa1-IC-normare-cercetare-act'!$D$9:$D$29,$C5,'Anexa1-IC-normare-cercetare-act'!Q$9:Q$29)</f>
        <v>0</v>
      </c>
      <c r="R5" s="29">
        <f>SUMIF('Anexa1-IC-normare-cercetare-act'!$D$9:$D$29,$C5,'Anexa1-IC-normare-cercetare-act'!R$9:R$29)</f>
        <v>0</v>
      </c>
      <c r="S5" s="29">
        <f>SUMIF('Anexa1-IC-normare-cercetare-act'!$D$9:$D$29,$C5,'Anexa1-IC-normare-cercetare-act'!S$9:S$29)</f>
        <v>0</v>
      </c>
      <c r="T5" s="29">
        <f>SUMIF('Anexa1-IC-normare-cercetare-act'!$D$9:$D$29,$C5,'Anexa1-IC-normare-cercetare-act'!T$9:T$29)</f>
        <v>0</v>
      </c>
      <c r="U5" s="29">
        <f>SUMIF('Anexa1-IC-normare-cercetare-act'!$D$9:$D$29,$C5,'Anexa1-IC-normare-cercetare-act'!U$9:U$29)</f>
        <v>0</v>
      </c>
      <c r="V5" s="29">
        <f>SUMIF('Anexa1-IC-normare-cercetare-act'!$D$9:$D$29,$C5,'Anexa1-IC-normare-cercetare-act'!V$9:V$29)</f>
        <v>0</v>
      </c>
      <c r="W5" s="29">
        <f>SUMIF('Anexa1-IC-normare-cercetare-act'!$D$9:$D$29,$C5,'Anexa1-IC-normare-cercetare-act'!W$9:W$29)</f>
        <v>0</v>
      </c>
      <c r="X5" s="29">
        <f>SUMIF('Anexa1-IC-normare-cercetare-act'!$D$9:$D$29,$C5,'Anexa1-IC-normare-cercetare-act'!X$9:X$29)</f>
        <v>0</v>
      </c>
      <c r="Y5" s="29">
        <f>SUMIF('Anexa1-IC-normare-cercetare-act'!$D$9:$D$29,$C5,'Anexa1-IC-normare-cercetare-act'!Y$9:Y$29)</f>
        <v>0</v>
      </c>
      <c r="Z5" s="29">
        <f>SUMIF('Anexa1-IC-normare-cercetare-act'!$D$9:$D$29,$C5,'Anexa1-IC-normare-cercetare-act'!Z$9:Z$29)</f>
        <v>0</v>
      </c>
      <c r="AA5" s="29">
        <f>SUMIF('Anexa1-IC-normare-cercetare-act'!$D$9:$D$29,$C5,'Anexa1-IC-normare-cercetare-act'!AA$9:AA$29)</f>
        <v>0</v>
      </c>
      <c r="AB5" s="29">
        <f>SUMIF('Anexa1-IC-normare-cercetare-act'!$D$9:$D$29,$C5,'Anexa1-IC-normare-cercetare-act'!AB$9:AB$29)</f>
        <v>0</v>
      </c>
      <c r="AC5" s="29">
        <f>SUMIF('Anexa1-IC-normare-cercetare-act'!$D$9:$D$29,$C5,'Anexa1-IC-normare-cercetare-act'!AC$9:AC$29)</f>
        <v>0</v>
      </c>
      <c r="AD5" s="29">
        <f>SUMIF('Anexa1-IC-normare-cercetare-act'!$D$9:$D$29,$C5,'Anexa1-IC-normare-cercetare-act'!AD$9:AD$29)</f>
        <v>0</v>
      </c>
      <c r="AE5" s="29">
        <f>SUMIF('Anexa1-IC-normare-cercetare-act'!$D$9:$D$29,$C5,'Anexa1-IC-normare-cercetare-act'!AE$9:AE$29)</f>
        <v>0</v>
      </c>
      <c r="AF5" s="29">
        <f>SUMIF('Anexa1-IC-normare-cercetare-act'!$D$9:$D$29,$C5,'Anexa1-IC-normare-cercetare-act'!AF$9:AF$29)</f>
        <v>0</v>
      </c>
      <c r="AG5" s="29">
        <f>SUMIF('Anexa1-IC-normare-cercetare-act'!$D$9:$D$29,$C5,'Anexa1-IC-normare-cercetare-act'!AG$9:AG$29)</f>
        <v>0</v>
      </c>
      <c r="AH5" s="29">
        <f>SUMIF('Anexa1-IC-normare-cercetare-act'!$D$9:$D$29,$C5,'Anexa1-IC-normare-cercetare-act'!AH$9:AH$29)</f>
        <v>0</v>
      </c>
      <c r="AI5" s="29">
        <f>SUMIF('Anexa1-IC-normare-cercetare-act'!$D$9:$D$29,$C5,'Anexa1-IC-normare-cercetare-act'!AI$9:AI$29)</f>
        <v>0</v>
      </c>
      <c r="AJ5" s="29">
        <f>SUMIF('Anexa1-IC-normare-cercetare-act'!$D$9:$D$29,$C5,'Anexa1-IC-normare-cercetare-act'!AJ$9:AJ$29)</f>
        <v>0</v>
      </c>
      <c r="AK5" s="29">
        <f>SUMIF('Anexa1-IC-normare-cercetare-act'!$D$9:$D$29,$C5,'Anexa1-IC-normare-cercetare-act'!AK$9:AK$29)</f>
        <v>0</v>
      </c>
      <c r="AL5" s="29">
        <f>SUMIF('Anexa1-IC-normare-cercetare-act'!$D$9:$D$29,$C5,'Anexa1-IC-normare-cercetare-act'!AL$9:AL$29)</f>
        <v>0</v>
      </c>
      <c r="AM5" s="29">
        <f>SUMIF('Anexa1-IC-normare-cercetare-act'!$D$9:$D$29,$C5,'Anexa1-IC-normare-cercetare-act'!AM$9:AM$29)</f>
        <v>0</v>
      </c>
      <c r="AN5" s="29">
        <f>SUMIF('Anexa1-IC-normare-cercetare-act'!$D$9:$D$29,$C5,'Anexa1-IC-normare-cercetare-act'!AN$9:AN$29)</f>
        <v>0</v>
      </c>
      <c r="AO5" s="29">
        <f>SUMIF('Anexa1-IC-normare-cercetare-act'!$D$9:$D$29,$C5,'Anexa1-IC-normare-cercetare-act'!AO$9:AO$29)</f>
        <v>0</v>
      </c>
      <c r="AP5" s="29">
        <f>SUMIF('Anexa1-IC-normare-cercetare-act'!$D$9:$D$29,$C5,'Anexa1-IC-normare-cercetare-act'!AP$9:AP$29)</f>
        <v>0</v>
      </c>
      <c r="AQ5" s="29">
        <f>SUMIF('Anexa1-IC-normare-cercetare-act'!$D$9:$D$29,$C5,'Anexa1-IC-normare-cercetare-act'!AQ$9:AQ$29)</f>
        <v>0</v>
      </c>
      <c r="AR5" s="29">
        <f>SUMIF('Anexa1-IC-normare-cercetare-act'!$D$9:$D$29,$C5,'Anexa1-IC-normare-cercetare-act'!AR$9:AR$29)</f>
        <v>0</v>
      </c>
      <c r="AS5" s="29">
        <f>SUMIF('Anexa1-IC-normare-cercetare-act'!$D$9:$D$29,$C5,'Anexa1-IC-normare-cercetare-act'!AS$9:AS$29)</f>
        <v>0</v>
      </c>
      <c r="AT5" s="29">
        <f>SUMIF('Anexa1-IC-normare-cercetare-act'!$D$9:$D$29,$C5,'Anexa1-IC-normare-cercetare-act'!AT$9:AT$29)</f>
        <v>0</v>
      </c>
      <c r="AU5" s="29">
        <f>SUMIF('Anexa1-IC-normare-cercetare-act'!$D$9:$D$29,$C5,'Anexa1-IC-normare-cercetare-act'!AU$9:AU$29)</f>
        <v>0</v>
      </c>
      <c r="AV5" s="30">
        <f>SUMIF('Anexa1-IC-normare-cercetare-act'!$D$9:$D$29,$C5,'Anexa1-IC-normare-cercetare-act'!AV$9:AV$29)</f>
        <v>0</v>
      </c>
    </row>
    <row r="6" spans="1:48">
      <c r="A6" s="139"/>
      <c r="B6" s="140"/>
      <c r="C6" s="190" t="s">
        <v>78</v>
      </c>
      <c r="D6" s="190" t="s">
        <v>78</v>
      </c>
      <c r="E6" s="190" t="s">
        <v>78</v>
      </c>
      <c r="F6" s="25">
        <f>SUMIF('Anexa1-IC-normare-cercetare-act'!$D$9:$D$29,$C6,'Anexa1-IC-normare-cercetare-act'!F$9:F$29)</f>
        <v>0</v>
      </c>
      <c r="G6" s="25">
        <f>SUMIF('Anexa1-IC-normare-cercetare-act'!$D$9:$D$29,$C6,'Anexa1-IC-normare-cercetare-act'!G$9:G$29)</f>
        <v>0</v>
      </c>
      <c r="H6" s="25">
        <f>SUMIF('Anexa1-IC-normare-cercetare-act'!$D$9:$D$29,$C6,'Anexa1-IC-normare-cercetare-act'!H$9:H$29)</f>
        <v>0</v>
      </c>
      <c r="I6" s="25">
        <f>SUMIF('Anexa1-IC-normare-cercetare-act'!$D$9:$D$29,$C6,'Anexa1-IC-normare-cercetare-act'!I$9:I$29)</f>
        <v>0</v>
      </c>
      <c r="J6" s="25">
        <f>SUMIF('Anexa1-IC-normare-cercetare-act'!$D$9:$D$29,$C6,'Anexa1-IC-normare-cercetare-act'!J$9:J$29)</f>
        <v>0</v>
      </c>
      <c r="K6" s="25">
        <f>SUMIF('Anexa1-IC-normare-cercetare-act'!$D$9:$D$29,$C6,'Anexa1-IC-normare-cercetare-act'!K$9:K$29)</f>
        <v>0</v>
      </c>
      <c r="L6" s="25">
        <f>SUMIF('Anexa1-IC-normare-cercetare-act'!$D$9:$D$29,$C6,'Anexa1-IC-normare-cercetare-act'!L$9:L$29)</f>
        <v>0</v>
      </c>
      <c r="M6" s="25">
        <f>SUMIF('Anexa1-IC-normare-cercetare-act'!$D$9:$D$29,$C6,'Anexa1-IC-normare-cercetare-act'!M$9:M$29)</f>
        <v>0</v>
      </c>
      <c r="N6" s="25">
        <f>SUMIF('Anexa1-IC-normare-cercetare-act'!$D$9:$D$29,$C6,'Anexa1-IC-normare-cercetare-act'!N$9:N$29)</f>
        <v>0</v>
      </c>
      <c r="O6" s="25">
        <f>SUMIF('Anexa1-IC-normare-cercetare-act'!$D$9:$D$29,$C6,'Anexa1-IC-normare-cercetare-act'!O$9:O$29)</f>
        <v>0</v>
      </c>
      <c r="P6" s="25">
        <f>SUMIF('Anexa1-IC-normare-cercetare-act'!$D$9:$D$29,$C6,'Anexa1-IC-normare-cercetare-act'!P$9:P$29)</f>
        <v>0</v>
      </c>
      <c r="Q6" s="25">
        <f>SUMIF('Anexa1-IC-normare-cercetare-act'!$D$9:$D$29,$C6,'Anexa1-IC-normare-cercetare-act'!Q$9:Q$29)</f>
        <v>0</v>
      </c>
      <c r="R6" s="25">
        <f>SUMIF('Anexa1-IC-normare-cercetare-act'!$D$9:$D$29,$C6,'Anexa1-IC-normare-cercetare-act'!R$9:R$29)</f>
        <v>0</v>
      </c>
      <c r="S6" s="25">
        <f>SUMIF('Anexa1-IC-normare-cercetare-act'!$D$9:$D$29,$C6,'Anexa1-IC-normare-cercetare-act'!S$9:S$29)</f>
        <v>0</v>
      </c>
      <c r="T6" s="25">
        <f>SUMIF('Anexa1-IC-normare-cercetare-act'!$D$9:$D$29,$C6,'Anexa1-IC-normare-cercetare-act'!T$9:T$29)</f>
        <v>0</v>
      </c>
      <c r="U6" s="25">
        <f>SUMIF('Anexa1-IC-normare-cercetare-act'!$D$9:$D$29,$C6,'Anexa1-IC-normare-cercetare-act'!U$9:U$29)</f>
        <v>0</v>
      </c>
      <c r="V6" s="25">
        <f>SUMIF('Anexa1-IC-normare-cercetare-act'!$D$9:$D$29,$C6,'Anexa1-IC-normare-cercetare-act'!V$9:V$29)</f>
        <v>0</v>
      </c>
      <c r="W6" s="25">
        <f>SUMIF('Anexa1-IC-normare-cercetare-act'!$D$9:$D$29,$C6,'Anexa1-IC-normare-cercetare-act'!W$9:W$29)</f>
        <v>0</v>
      </c>
      <c r="X6" s="25">
        <f>SUMIF('Anexa1-IC-normare-cercetare-act'!$D$9:$D$29,$C6,'Anexa1-IC-normare-cercetare-act'!X$9:X$29)</f>
        <v>0</v>
      </c>
      <c r="Y6" s="25">
        <f>SUMIF('Anexa1-IC-normare-cercetare-act'!$D$9:$D$29,$C6,'Anexa1-IC-normare-cercetare-act'!Y$9:Y$29)</f>
        <v>0</v>
      </c>
      <c r="Z6" s="25">
        <f>SUMIF('Anexa1-IC-normare-cercetare-act'!$D$9:$D$29,$C6,'Anexa1-IC-normare-cercetare-act'!Z$9:Z$29)</f>
        <v>0</v>
      </c>
      <c r="AA6" s="25">
        <f>SUMIF('Anexa1-IC-normare-cercetare-act'!$D$9:$D$29,$C6,'Anexa1-IC-normare-cercetare-act'!AA$9:AA$29)</f>
        <v>0</v>
      </c>
      <c r="AB6" s="25">
        <f>SUMIF('Anexa1-IC-normare-cercetare-act'!$D$9:$D$29,$C6,'Anexa1-IC-normare-cercetare-act'!AB$9:AB$29)</f>
        <v>0</v>
      </c>
      <c r="AC6" s="25">
        <f>SUMIF('Anexa1-IC-normare-cercetare-act'!$D$9:$D$29,$C6,'Anexa1-IC-normare-cercetare-act'!AC$9:AC$29)</f>
        <v>0</v>
      </c>
      <c r="AD6" s="25">
        <f>SUMIF('Anexa1-IC-normare-cercetare-act'!$D$9:$D$29,$C6,'Anexa1-IC-normare-cercetare-act'!AD$9:AD$29)</f>
        <v>0</v>
      </c>
      <c r="AE6" s="25">
        <f>SUMIF('Anexa1-IC-normare-cercetare-act'!$D$9:$D$29,$C6,'Anexa1-IC-normare-cercetare-act'!AE$9:AE$29)</f>
        <v>0</v>
      </c>
      <c r="AF6" s="25">
        <f>SUMIF('Anexa1-IC-normare-cercetare-act'!$D$9:$D$29,$C6,'Anexa1-IC-normare-cercetare-act'!AF$9:AF$29)</f>
        <v>0</v>
      </c>
      <c r="AG6" s="25">
        <f>SUMIF('Anexa1-IC-normare-cercetare-act'!$D$9:$D$29,$C6,'Anexa1-IC-normare-cercetare-act'!AG$9:AG$29)</f>
        <v>0</v>
      </c>
      <c r="AH6" s="25">
        <f>SUMIF('Anexa1-IC-normare-cercetare-act'!$D$9:$D$29,$C6,'Anexa1-IC-normare-cercetare-act'!AH$9:AH$29)</f>
        <v>0</v>
      </c>
      <c r="AI6" s="25">
        <f>SUMIF('Anexa1-IC-normare-cercetare-act'!$D$9:$D$29,$C6,'Anexa1-IC-normare-cercetare-act'!AI$9:AI$29)</f>
        <v>0</v>
      </c>
      <c r="AJ6" s="25">
        <f>SUMIF('Anexa1-IC-normare-cercetare-act'!$D$9:$D$29,$C6,'Anexa1-IC-normare-cercetare-act'!AJ$9:AJ$29)</f>
        <v>0</v>
      </c>
      <c r="AK6" s="25">
        <f>SUMIF('Anexa1-IC-normare-cercetare-act'!$D$9:$D$29,$C6,'Anexa1-IC-normare-cercetare-act'!AK$9:AK$29)</f>
        <v>0</v>
      </c>
      <c r="AL6" s="25">
        <f>SUMIF('Anexa1-IC-normare-cercetare-act'!$D$9:$D$29,$C6,'Anexa1-IC-normare-cercetare-act'!AL$9:AL$29)</f>
        <v>0</v>
      </c>
      <c r="AM6" s="25">
        <f>SUMIF('Anexa1-IC-normare-cercetare-act'!$D$9:$D$29,$C6,'Anexa1-IC-normare-cercetare-act'!AM$9:AM$29)</f>
        <v>0</v>
      </c>
      <c r="AN6" s="25">
        <f>SUMIF('Anexa1-IC-normare-cercetare-act'!$D$9:$D$29,$C6,'Anexa1-IC-normare-cercetare-act'!AN$9:AN$29)</f>
        <v>0</v>
      </c>
      <c r="AO6" s="25">
        <f>SUMIF('Anexa1-IC-normare-cercetare-act'!$D$9:$D$29,$C6,'Anexa1-IC-normare-cercetare-act'!AO$9:AO$29)</f>
        <v>0</v>
      </c>
      <c r="AP6" s="25">
        <f>SUMIF('Anexa1-IC-normare-cercetare-act'!$D$9:$D$29,$C6,'Anexa1-IC-normare-cercetare-act'!AP$9:AP$29)</f>
        <v>0</v>
      </c>
      <c r="AQ6" s="25">
        <f>SUMIF('Anexa1-IC-normare-cercetare-act'!$D$9:$D$29,$C6,'Anexa1-IC-normare-cercetare-act'!AQ$9:AQ$29)</f>
        <v>0</v>
      </c>
      <c r="AR6" s="25">
        <f>SUMIF('Anexa1-IC-normare-cercetare-act'!$D$9:$D$29,$C6,'Anexa1-IC-normare-cercetare-act'!AR$9:AR$29)</f>
        <v>0</v>
      </c>
      <c r="AS6" s="25">
        <f>SUMIF('Anexa1-IC-normare-cercetare-act'!$D$9:$D$29,$C6,'Anexa1-IC-normare-cercetare-act'!AS$9:AS$29)</f>
        <v>0</v>
      </c>
      <c r="AT6" s="25">
        <f>SUMIF('Anexa1-IC-normare-cercetare-act'!$D$9:$D$29,$C6,'Anexa1-IC-normare-cercetare-act'!AT$9:AT$29)</f>
        <v>0</v>
      </c>
      <c r="AU6" s="25">
        <f>SUMIF('Anexa1-IC-normare-cercetare-act'!$D$9:$D$29,$C6,'Anexa1-IC-normare-cercetare-act'!AU$9:AU$29)</f>
        <v>0</v>
      </c>
      <c r="AV6" s="26">
        <f>SUMIF('Anexa1-IC-normare-cercetare-act'!$D$9:$D$29,$C6,'Anexa1-IC-normare-cercetare-act'!AV$9:AV$29)</f>
        <v>0</v>
      </c>
    </row>
    <row r="7" spans="1:48">
      <c r="A7" s="139"/>
      <c r="B7" s="140"/>
      <c r="C7" s="190" t="s">
        <v>79</v>
      </c>
      <c r="D7" s="190" t="s">
        <v>79</v>
      </c>
      <c r="E7" s="190" t="s">
        <v>79</v>
      </c>
      <c r="F7" s="25">
        <f>SUMIF('Anexa1-IC-normare-cercetare-act'!$D$9:$D$29,$C7,'Anexa1-IC-normare-cercetare-act'!F$9:F$29)</f>
        <v>0</v>
      </c>
      <c r="G7" s="25">
        <f>SUMIF('Anexa1-IC-normare-cercetare-act'!$D$9:$D$29,$C7,'Anexa1-IC-normare-cercetare-act'!G$9:G$29)</f>
        <v>0</v>
      </c>
      <c r="H7" s="25">
        <f>SUMIF('Anexa1-IC-normare-cercetare-act'!$D$9:$D$29,$C7,'Anexa1-IC-normare-cercetare-act'!H$9:H$29)</f>
        <v>0</v>
      </c>
      <c r="I7" s="25">
        <f>SUMIF('Anexa1-IC-normare-cercetare-act'!$D$9:$D$29,$C7,'Anexa1-IC-normare-cercetare-act'!I$9:I$29)</f>
        <v>0</v>
      </c>
      <c r="J7" s="25">
        <f>SUMIF('Anexa1-IC-normare-cercetare-act'!$D$9:$D$29,$C7,'Anexa1-IC-normare-cercetare-act'!J$9:J$29)</f>
        <v>0</v>
      </c>
      <c r="K7" s="25">
        <f>SUMIF('Anexa1-IC-normare-cercetare-act'!$D$9:$D$29,$C7,'Anexa1-IC-normare-cercetare-act'!K$9:K$29)</f>
        <v>0</v>
      </c>
      <c r="L7" s="25">
        <f>SUMIF('Anexa1-IC-normare-cercetare-act'!$D$9:$D$29,$C7,'Anexa1-IC-normare-cercetare-act'!L$9:L$29)</f>
        <v>0</v>
      </c>
      <c r="M7" s="25">
        <f>SUMIF('Anexa1-IC-normare-cercetare-act'!$D$9:$D$29,$C7,'Anexa1-IC-normare-cercetare-act'!M$9:M$29)</f>
        <v>0</v>
      </c>
      <c r="N7" s="25">
        <f>SUMIF('Anexa1-IC-normare-cercetare-act'!$D$9:$D$29,$C7,'Anexa1-IC-normare-cercetare-act'!N$9:N$29)</f>
        <v>0</v>
      </c>
      <c r="O7" s="25">
        <f>SUMIF('Anexa1-IC-normare-cercetare-act'!$D$9:$D$29,$C7,'Anexa1-IC-normare-cercetare-act'!O$9:O$29)</f>
        <v>0</v>
      </c>
      <c r="P7" s="25">
        <f>SUMIF('Anexa1-IC-normare-cercetare-act'!$D$9:$D$29,$C7,'Anexa1-IC-normare-cercetare-act'!P$9:P$29)</f>
        <v>0</v>
      </c>
      <c r="Q7" s="25">
        <f>SUMIF('Anexa1-IC-normare-cercetare-act'!$D$9:$D$29,$C7,'Anexa1-IC-normare-cercetare-act'!Q$9:Q$29)</f>
        <v>0</v>
      </c>
      <c r="R7" s="25">
        <f>SUMIF('Anexa1-IC-normare-cercetare-act'!$D$9:$D$29,$C7,'Anexa1-IC-normare-cercetare-act'!R$9:R$29)</f>
        <v>0</v>
      </c>
      <c r="S7" s="25">
        <f>SUMIF('Anexa1-IC-normare-cercetare-act'!$D$9:$D$29,$C7,'Anexa1-IC-normare-cercetare-act'!S$9:S$29)</f>
        <v>0</v>
      </c>
      <c r="T7" s="25">
        <f>SUMIF('Anexa1-IC-normare-cercetare-act'!$D$9:$D$29,$C7,'Anexa1-IC-normare-cercetare-act'!T$9:T$29)</f>
        <v>0</v>
      </c>
      <c r="U7" s="25">
        <f>SUMIF('Anexa1-IC-normare-cercetare-act'!$D$9:$D$29,$C7,'Anexa1-IC-normare-cercetare-act'!U$9:U$29)</f>
        <v>0</v>
      </c>
      <c r="V7" s="25">
        <f>SUMIF('Anexa1-IC-normare-cercetare-act'!$D$9:$D$29,$C7,'Anexa1-IC-normare-cercetare-act'!V$9:V$29)</f>
        <v>0</v>
      </c>
      <c r="W7" s="25">
        <f>SUMIF('Anexa1-IC-normare-cercetare-act'!$D$9:$D$29,$C7,'Anexa1-IC-normare-cercetare-act'!W$9:W$29)</f>
        <v>0</v>
      </c>
      <c r="X7" s="25">
        <f>SUMIF('Anexa1-IC-normare-cercetare-act'!$D$9:$D$29,$C7,'Anexa1-IC-normare-cercetare-act'!X$9:X$29)</f>
        <v>0</v>
      </c>
      <c r="Y7" s="25">
        <f>SUMIF('Anexa1-IC-normare-cercetare-act'!$D$9:$D$29,$C7,'Anexa1-IC-normare-cercetare-act'!Y$9:Y$29)</f>
        <v>0</v>
      </c>
      <c r="Z7" s="25">
        <f>SUMIF('Anexa1-IC-normare-cercetare-act'!$D$9:$D$29,$C7,'Anexa1-IC-normare-cercetare-act'!Z$9:Z$29)</f>
        <v>0</v>
      </c>
      <c r="AA7" s="25">
        <f>SUMIF('Anexa1-IC-normare-cercetare-act'!$D$9:$D$29,$C7,'Anexa1-IC-normare-cercetare-act'!AA$9:AA$29)</f>
        <v>0</v>
      </c>
      <c r="AB7" s="25">
        <f>SUMIF('Anexa1-IC-normare-cercetare-act'!$D$9:$D$29,$C7,'Anexa1-IC-normare-cercetare-act'!AB$9:AB$29)</f>
        <v>0</v>
      </c>
      <c r="AC7" s="25">
        <f>SUMIF('Anexa1-IC-normare-cercetare-act'!$D$9:$D$29,$C7,'Anexa1-IC-normare-cercetare-act'!AC$9:AC$29)</f>
        <v>0</v>
      </c>
      <c r="AD7" s="25">
        <f>SUMIF('Anexa1-IC-normare-cercetare-act'!$D$9:$D$29,$C7,'Anexa1-IC-normare-cercetare-act'!AD$9:AD$29)</f>
        <v>0</v>
      </c>
      <c r="AE7" s="25">
        <f>SUMIF('Anexa1-IC-normare-cercetare-act'!$D$9:$D$29,$C7,'Anexa1-IC-normare-cercetare-act'!AE$9:AE$29)</f>
        <v>0</v>
      </c>
      <c r="AF7" s="25">
        <f>SUMIF('Anexa1-IC-normare-cercetare-act'!$D$9:$D$29,$C7,'Anexa1-IC-normare-cercetare-act'!AF$9:AF$29)</f>
        <v>0</v>
      </c>
      <c r="AG7" s="25">
        <f>SUMIF('Anexa1-IC-normare-cercetare-act'!$D$9:$D$29,$C7,'Anexa1-IC-normare-cercetare-act'!AG$9:AG$29)</f>
        <v>0</v>
      </c>
      <c r="AH7" s="25">
        <f>SUMIF('Anexa1-IC-normare-cercetare-act'!$D$9:$D$29,$C7,'Anexa1-IC-normare-cercetare-act'!AH$9:AH$29)</f>
        <v>0</v>
      </c>
      <c r="AI7" s="25">
        <f>SUMIF('Anexa1-IC-normare-cercetare-act'!$D$9:$D$29,$C7,'Anexa1-IC-normare-cercetare-act'!AI$9:AI$29)</f>
        <v>0</v>
      </c>
      <c r="AJ7" s="25">
        <f>SUMIF('Anexa1-IC-normare-cercetare-act'!$D$9:$D$29,$C7,'Anexa1-IC-normare-cercetare-act'!AJ$9:AJ$29)</f>
        <v>0</v>
      </c>
      <c r="AK7" s="25">
        <f>SUMIF('Anexa1-IC-normare-cercetare-act'!$D$9:$D$29,$C7,'Anexa1-IC-normare-cercetare-act'!AK$9:AK$29)</f>
        <v>0</v>
      </c>
      <c r="AL7" s="25">
        <f>SUMIF('Anexa1-IC-normare-cercetare-act'!$D$9:$D$29,$C7,'Anexa1-IC-normare-cercetare-act'!AL$9:AL$29)</f>
        <v>0</v>
      </c>
      <c r="AM7" s="25">
        <f>SUMIF('Anexa1-IC-normare-cercetare-act'!$D$9:$D$29,$C7,'Anexa1-IC-normare-cercetare-act'!AM$9:AM$29)</f>
        <v>0</v>
      </c>
      <c r="AN7" s="25">
        <f>SUMIF('Anexa1-IC-normare-cercetare-act'!$D$9:$D$29,$C7,'Anexa1-IC-normare-cercetare-act'!AN$9:AN$29)</f>
        <v>0</v>
      </c>
      <c r="AO7" s="25">
        <f>SUMIF('Anexa1-IC-normare-cercetare-act'!$D$9:$D$29,$C7,'Anexa1-IC-normare-cercetare-act'!AO$9:AO$29)</f>
        <v>0</v>
      </c>
      <c r="AP7" s="25">
        <f>SUMIF('Anexa1-IC-normare-cercetare-act'!$D$9:$D$29,$C7,'Anexa1-IC-normare-cercetare-act'!AP$9:AP$29)</f>
        <v>0</v>
      </c>
      <c r="AQ7" s="25">
        <f>SUMIF('Anexa1-IC-normare-cercetare-act'!$D$9:$D$29,$C7,'Anexa1-IC-normare-cercetare-act'!AQ$9:AQ$29)</f>
        <v>0</v>
      </c>
      <c r="AR7" s="25">
        <f>SUMIF('Anexa1-IC-normare-cercetare-act'!$D$9:$D$29,$C7,'Anexa1-IC-normare-cercetare-act'!AR$9:AR$29)</f>
        <v>0</v>
      </c>
      <c r="AS7" s="25">
        <f>SUMIF('Anexa1-IC-normare-cercetare-act'!$D$9:$D$29,$C7,'Anexa1-IC-normare-cercetare-act'!AS$9:AS$29)</f>
        <v>0</v>
      </c>
      <c r="AT7" s="25">
        <f>SUMIF('Anexa1-IC-normare-cercetare-act'!$D$9:$D$29,$C7,'Anexa1-IC-normare-cercetare-act'!AT$9:AT$29)</f>
        <v>0</v>
      </c>
      <c r="AU7" s="25">
        <f>SUMIF('Anexa1-IC-normare-cercetare-act'!$D$9:$D$29,$C7,'Anexa1-IC-normare-cercetare-act'!AU$9:AU$29)</f>
        <v>0</v>
      </c>
      <c r="AV7" s="26">
        <f>SUMIF('Anexa1-IC-normare-cercetare-act'!$D$9:$D$29,$C7,'Anexa1-IC-normare-cercetare-act'!AV$9:AV$29)</f>
        <v>0</v>
      </c>
    </row>
    <row r="8" spans="1:48">
      <c r="A8" s="139"/>
      <c r="B8" s="140"/>
      <c r="C8" s="190" t="s">
        <v>57</v>
      </c>
      <c r="D8" s="190" t="s">
        <v>57</v>
      </c>
      <c r="E8" s="190" t="s">
        <v>57</v>
      </c>
      <c r="F8" s="25">
        <f>SUMIF('Anexa1-IC-normare-cercetare-act'!$D$9:$D$29,$C8,'Anexa1-IC-normare-cercetare-act'!F$9:F$29)</f>
        <v>0</v>
      </c>
      <c r="G8" s="25">
        <f>SUMIF('Anexa1-IC-normare-cercetare-act'!$D$9:$D$29,$C8,'Anexa1-IC-normare-cercetare-act'!G$9:G$29)</f>
        <v>0</v>
      </c>
      <c r="H8" s="25">
        <f>SUMIF('Anexa1-IC-normare-cercetare-act'!$D$9:$D$29,$C8,'Anexa1-IC-normare-cercetare-act'!H$9:H$29)</f>
        <v>0</v>
      </c>
      <c r="I8" s="25">
        <f>SUMIF('Anexa1-IC-normare-cercetare-act'!$D$9:$D$29,$C8,'Anexa1-IC-normare-cercetare-act'!I$9:I$29)</f>
        <v>0</v>
      </c>
      <c r="J8" s="25">
        <f>SUMIF('Anexa1-IC-normare-cercetare-act'!$D$9:$D$29,$C8,'Anexa1-IC-normare-cercetare-act'!J$9:J$29)</f>
        <v>0</v>
      </c>
      <c r="K8" s="25">
        <f>SUMIF('Anexa1-IC-normare-cercetare-act'!$D$9:$D$29,$C8,'Anexa1-IC-normare-cercetare-act'!K$9:K$29)</f>
        <v>0</v>
      </c>
      <c r="L8" s="25">
        <f>SUMIF('Anexa1-IC-normare-cercetare-act'!$D$9:$D$29,$C8,'Anexa1-IC-normare-cercetare-act'!L$9:L$29)</f>
        <v>0</v>
      </c>
      <c r="M8" s="25">
        <f>SUMIF('Anexa1-IC-normare-cercetare-act'!$D$9:$D$29,$C8,'Anexa1-IC-normare-cercetare-act'!M$9:M$29)</f>
        <v>0</v>
      </c>
      <c r="N8" s="25">
        <f>SUMIF('Anexa1-IC-normare-cercetare-act'!$D$9:$D$29,$C8,'Anexa1-IC-normare-cercetare-act'!N$9:N$29)</f>
        <v>0</v>
      </c>
      <c r="O8" s="25">
        <f>SUMIF('Anexa1-IC-normare-cercetare-act'!$D$9:$D$29,$C8,'Anexa1-IC-normare-cercetare-act'!O$9:O$29)</f>
        <v>0</v>
      </c>
      <c r="P8" s="25">
        <f>SUMIF('Anexa1-IC-normare-cercetare-act'!$D$9:$D$29,$C8,'Anexa1-IC-normare-cercetare-act'!P$9:P$29)</f>
        <v>0</v>
      </c>
      <c r="Q8" s="25">
        <f>SUMIF('Anexa1-IC-normare-cercetare-act'!$D$9:$D$29,$C8,'Anexa1-IC-normare-cercetare-act'!Q$9:Q$29)</f>
        <v>0</v>
      </c>
      <c r="R8" s="25">
        <f>SUMIF('Anexa1-IC-normare-cercetare-act'!$D$9:$D$29,$C8,'Anexa1-IC-normare-cercetare-act'!R$9:R$29)</f>
        <v>0</v>
      </c>
      <c r="S8" s="25">
        <f>SUMIF('Anexa1-IC-normare-cercetare-act'!$D$9:$D$29,$C8,'Anexa1-IC-normare-cercetare-act'!S$9:S$29)</f>
        <v>0</v>
      </c>
      <c r="T8" s="25">
        <f>SUMIF('Anexa1-IC-normare-cercetare-act'!$D$9:$D$29,$C8,'Anexa1-IC-normare-cercetare-act'!T$9:T$29)</f>
        <v>0</v>
      </c>
      <c r="U8" s="25">
        <f>SUMIF('Anexa1-IC-normare-cercetare-act'!$D$9:$D$29,$C8,'Anexa1-IC-normare-cercetare-act'!U$9:U$29)</f>
        <v>0</v>
      </c>
      <c r="V8" s="25">
        <f>SUMIF('Anexa1-IC-normare-cercetare-act'!$D$9:$D$29,$C8,'Anexa1-IC-normare-cercetare-act'!V$9:V$29)</f>
        <v>0</v>
      </c>
      <c r="W8" s="25">
        <f>SUMIF('Anexa1-IC-normare-cercetare-act'!$D$9:$D$29,$C8,'Anexa1-IC-normare-cercetare-act'!W$9:W$29)</f>
        <v>0</v>
      </c>
      <c r="X8" s="25">
        <f>SUMIF('Anexa1-IC-normare-cercetare-act'!$D$9:$D$29,$C8,'Anexa1-IC-normare-cercetare-act'!X$9:X$29)</f>
        <v>0</v>
      </c>
      <c r="Y8" s="25">
        <f>SUMIF('Anexa1-IC-normare-cercetare-act'!$D$9:$D$29,$C8,'Anexa1-IC-normare-cercetare-act'!Y$9:Y$29)</f>
        <v>0</v>
      </c>
      <c r="Z8" s="25">
        <f>SUMIF('Anexa1-IC-normare-cercetare-act'!$D$9:$D$29,$C8,'Anexa1-IC-normare-cercetare-act'!Z$9:Z$29)</f>
        <v>0</v>
      </c>
      <c r="AA8" s="25">
        <f>SUMIF('Anexa1-IC-normare-cercetare-act'!$D$9:$D$29,$C8,'Anexa1-IC-normare-cercetare-act'!AA$9:AA$29)</f>
        <v>0</v>
      </c>
      <c r="AB8" s="25">
        <f>SUMIF('Anexa1-IC-normare-cercetare-act'!$D$9:$D$29,$C8,'Anexa1-IC-normare-cercetare-act'!AB$9:AB$29)</f>
        <v>0</v>
      </c>
      <c r="AC8" s="25">
        <f>SUMIF('Anexa1-IC-normare-cercetare-act'!$D$9:$D$29,$C8,'Anexa1-IC-normare-cercetare-act'!AC$9:AC$29)</f>
        <v>0</v>
      </c>
      <c r="AD8" s="25">
        <f>SUMIF('Anexa1-IC-normare-cercetare-act'!$D$9:$D$29,$C8,'Anexa1-IC-normare-cercetare-act'!AD$9:AD$29)</f>
        <v>0</v>
      </c>
      <c r="AE8" s="25">
        <f>SUMIF('Anexa1-IC-normare-cercetare-act'!$D$9:$D$29,$C8,'Anexa1-IC-normare-cercetare-act'!AE$9:AE$29)</f>
        <v>0</v>
      </c>
      <c r="AF8" s="25">
        <f>SUMIF('Anexa1-IC-normare-cercetare-act'!$D$9:$D$29,$C8,'Anexa1-IC-normare-cercetare-act'!AF$9:AF$29)</f>
        <v>0</v>
      </c>
      <c r="AG8" s="25">
        <f>SUMIF('Anexa1-IC-normare-cercetare-act'!$D$9:$D$29,$C8,'Anexa1-IC-normare-cercetare-act'!AG$9:AG$29)</f>
        <v>0</v>
      </c>
      <c r="AH8" s="25">
        <f>SUMIF('Anexa1-IC-normare-cercetare-act'!$D$9:$D$29,$C8,'Anexa1-IC-normare-cercetare-act'!AH$9:AH$29)</f>
        <v>0</v>
      </c>
      <c r="AI8" s="25">
        <f>SUMIF('Anexa1-IC-normare-cercetare-act'!$D$9:$D$29,$C8,'Anexa1-IC-normare-cercetare-act'!AI$9:AI$29)</f>
        <v>0</v>
      </c>
      <c r="AJ8" s="25">
        <f>SUMIF('Anexa1-IC-normare-cercetare-act'!$D$9:$D$29,$C8,'Anexa1-IC-normare-cercetare-act'!AJ$9:AJ$29)</f>
        <v>0</v>
      </c>
      <c r="AK8" s="25">
        <f>SUMIF('Anexa1-IC-normare-cercetare-act'!$D$9:$D$29,$C8,'Anexa1-IC-normare-cercetare-act'!AK$9:AK$29)</f>
        <v>0</v>
      </c>
      <c r="AL8" s="25">
        <f>SUMIF('Anexa1-IC-normare-cercetare-act'!$D$9:$D$29,$C8,'Anexa1-IC-normare-cercetare-act'!AL$9:AL$29)</f>
        <v>0</v>
      </c>
      <c r="AM8" s="25">
        <f>SUMIF('Anexa1-IC-normare-cercetare-act'!$D$9:$D$29,$C8,'Anexa1-IC-normare-cercetare-act'!AM$9:AM$29)</f>
        <v>0</v>
      </c>
      <c r="AN8" s="25">
        <f>SUMIF('Anexa1-IC-normare-cercetare-act'!$D$9:$D$29,$C8,'Anexa1-IC-normare-cercetare-act'!AN$9:AN$29)</f>
        <v>0</v>
      </c>
      <c r="AO8" s="25">
        <f>SUMIF('Anexa1-IC-normare-cercetare-act'!$D$9:$D$29,$C8,'Anexa1-IC-normare-cercetare-act'!AO$9:AO$29)</f>
        <v>0</v>
      </c>
      <c r="AP8" s="25">
        <f>SUMIF('Anexa1-IC-normare-cercetare-act'!$D$9:$D$29,$C8,'Anexa1-IC-normare-cercetare-act'!AP$9:AP$29)</f>
        <v>0</v>
      </c>
      <c r="AQ8" s="25">
        <f>SUMIF('Anexa1-IC-normare-cercetare-act'!$D$9:$D$29,$C8,'Anexa1-IC-normare-cercetare-act'!AQ$9:AQ$29)</f>
        <v>0</v>
      </c>
      <c r="AR8" s="25">
        <f>SUMIF('Anexa1-IC-normare-cercetare-act'!$D$9:$D$29,$C8,'Anexa1-IC-normare-cercetare-act'!AR$9:AR$29)</f>
        <v>0</v>
      </c>
      <c r="AS8" s="25">
        <f>SUMIF('Anexa1-IC-normare-cercetare-act'!$D$9:$D$29,$C8,'Anexa1-IC-normare-cercetare-act'!AS$9:AS$29)</f>
        <v>0</v>
      </c>
      <c r="AT8" s="25">
        <f>SUMIF('Anexa1-IC-normare-cercetare-act'!$D$9:$D$29,$C8,'Anexa1-IC-normare-cercetare-act'!AT$9:AT$29)</f>
        <v>0</v>
      </c>
      <c r="AU8" s="25">
        <f>SUMIF('Anexa1-IC-normare-cercetare-act'!$D$9:$D$29,$C8,'Anexa1-IC-normare-cercetare-act'!AU$9:AU$29)</f>
        <v>0</v>
      </c>
      <c r="AV8" s="26">
        <f>SUMIF('Anexa1-IC-normare-cercetare-act'!$D$9:$D$29,$C8,'Anexa1-IC-normare-cercetare-act'!AV$9:AV$29)</f>
        <v>0</v>
      </c>
    </row>
    <row r="9" spans="1:48">
      <c r="A9" s="139"/>
      <c r="B9" s="140"/>
      <c r="C9" s="190" t="s">
        <v>82</v>
      </c>
      <c r="D9" s="190" t="s">
        <v>82</v>
      </c>
      <c r="E9" s="190" t="s">
        <v>82</v>
      </c>
      <c r="F9" s="25">
        <f>SUMIF('Anexa1-IC-normare-cercetare-act'!$D$9:$D$29,$C9,'Anexa1-IC-normare-cercetare-act'!F$9:F$29)</f>
        <v>0</v>
      </c>
      <c r="G9" s="25">
        <f>SUMIF('Anexa1-IC-normare-cercetare-act'!$D$9:$D$29,$C9,'Anexa1-IC-normare-cercetare-act'!G$9:G$29)</f>
        <v>0</v>
      </c>
      <c r="H9" s="25">
        <f>SUMIF('Anexa1-IC-normare-cercetare-act'!$D$9:$D$29,$C9,'Anexa1-IC-normare-cercetare-act'!H$9:H$29)</f>
        <v>0</v>
      </c>
      <c r="I9" s="25">
        <f>SUMIF('Anexa1-IC-normare-cercetare-act'!$D$9:$D$29,$C9,'Anexa1-IC-normare-cercetare-act'!I$9:I$29)</f>
        <v>0</v>
      </c>
      <c r="J9" s="25">
        <f>SUMIF('Anexa1-IC-normare-cercetare-act'!$D$9:$D$29,$C9,'Anexa1-IC-normare-cercetare-act'!J$9:J$29)</f>
        <v>0</v>
      </c>
      <c r="K9" s="25">
        <f>SUMIF('Anexa1-IC-normare-cercetare-act'!$D$9:$D$29,$C9,'Anexa1-IC-normare-cercetare-act'!K$9:K$29)</f>
        <v>0</v>
      </c>
      <c r="L9" s="25">
        <f>SUMIF('Anexa1-IC-normare-cercetare-act'!$D$9:$D$29,$C9,'Anexa1-IC-normare-cercetare-act'!L$9:L$29)</f>
        <v>0</v>
      </c>
      <c r="M9" s="25">
        <f>SUMIF('Anexa1-IC-normare-cercetare-act'!$D$9:$D$29,$C9,'Anexa1-IC-normare-cercetare-act'!M$9:M$29)</f>
        <v>0</v>
      </c>
      <c r="N9" s="25">
        <f>SUMIF('Anexa1-IC-normare-cercetare-act'!$D$9:$D$29,$C9,'Anexa1-IC-normare-cercetare-act'!N$9:N$29)</f>
        <v>0</v>
      </c>
      <c r="O9" s="25">
        <f>SUMIF('Anexa1-IC-normare-cercetare-act'!$D$9:$D$29,$C9,'Anexa1-IC-normare-cercetare-act'!O$9:O$29)</f>
        <v>0</v>
      </c>
      <c r="P9" s="25">
        <f>SUMIF('Anexa1-IC-normare-cercetare-act'!$D$9:$D$29,$C9,'Anexa1-IC-normare-cercetare-act'!P$9:P$29)</f>
        <v>0</v>
      </c>
      <c r="Q9" s="25">
        <f>SUMIF('Anexa1-IC-normare-cercetare-act'!$D$9:$D$29,$C9,'Anexa1-IC-normare-cercetare-act'!Q$9:Q$29)</f>
        <v>0</v>
      </c>
      <c r="R9" s="25">
        <f>SUMIF('Anexa1-IC-normare-cercetare-act'!$D$9:$D$29,$C9,'Anexa1-IC-normare-cercetare-act'!R$9:R$29)</f>
        <v>0</v>
      </c>
      <c r="S9" s="25">
        <f>SUMIF('Anexa1-IC-normare-cercetare-act'!$D$9:$D$29,$C9,'Anexa1-IC-normare-cercetare-act'!S$9:S$29)</f>
        <v>0</v>
      </c>
      <c r="T9" s="25">
        <f>SUMIF('Anexa1-IC-normare-cercetare-act'!$D$9:$D$29,$C9,'Anexa1-IC-normare-cercetare-act'!T$9:T$29)</f>
        <v>0</v>
      </c>
      <c r="U9" s="25">
        <f>SUMIF('Anexa1-IC-normare-cercetare-act'!$D$9:$D$29,$C9,'Anexa1-IC-normare-cercetare-act'!U$9:U$29)</f>
        <v>0</v>
      </c>
      <c r="V9" s="25">
        <f>SUMIF('Anexa1-IC-normare-cercetare-act'!$D$9:$D$29,$C9,'Anexa1-IC-normare-cercetare-act'!V$9:V$29)</f>
        <v>0</v>
      </c>
      <c r="W9" s="25">
        <f>SUMIF('Anexa1-IC-normare-cercetare-act'!$D$9:$D$29,$C9,'Anexa1-IC-normare-cercetare-act'!W$9:W$29)</f>
        <v>0</v>
      </c>
      <c r="X9" s="25">
        <f>SUMIF('Anexa1-IC-normare-cercetare-act'!$D$9:$D$29,$C9,'Anexa1-IC-normare-cercetare-act'!X$9:X$29)</f>
        <v>0</v>
      </c>
      <c r="Y9" s="25">
        <f>SUMIF('Anexa1-IC-normare-cercetare-act'!$D$9:$D$29,$C9,'Anexa1-IC-normare-cercetare-act'!Y$9:Y$29)</f>
        <v>0</v>
      </c>
      <c r="Z9" s="25">
        <f>SUMIF('Anexa1-IC-normare-cercetare-act'!$D$9:$D$29,$C9,'Anexa1-IC-normare-cercetare-act'!Z$9:Z$29)</f>
        <v>0</v>
      </c>
      <c r="AA9" s="25">
        <f>SUMIF('Anexa1-IC-normare-cercetare-act'!$D$9:$D$29,$C9,'Anexa1-IC-normare-cercetare-act'!AA$9:AA$29)</f>
        <v>0</v>
      </c>
      <c r="AB9" s="25">
        <f>SUMIF('Anexa1-IC-normare-cercetare-act'!$D$9:$D$29,$C9,'Anexa1-IC-normare-cercetare-act'!AB$9:AB$29)</f>
        <v>0</v>
      </c>
      <c r="AC9" s="25">
        <f>SUMIF('Anexa1-IC-normare-cercetare-act'!$D$9:$D$29,$C9,'Anexa1-IC-normare-cercetare-act'!AC$9:AC$29)</f>
        <v>0</v>
      </c>
      <c r="AD9" s="25">
        <f>SUMIF('Anexa1-IC-normare-cercetare-act'!$D$9:$D$29,$C9,'Anexa1-IC-normare-cercetare-act'!AD$9:AD$29)</f>
        <v>0</v>
      </c>
      <c r="AE9" s="25">
        <f>SUMIF('Anexa1-IC-normare-cercetare-act'!$D$9:$D$29,$C9,'Anexa1-IC-normare-cercetare-act'!AE$9:AE$29)</f>
        <v>0</v>
      </c>
      <c r="AF9" s="25">
        <f>SUMIF('Anexa1-IC-normare-cercetare-act'!$D$9:$D$29,$C9,'Anexa1-IC-normare-cercetare-act'!AF$9:AF$29)</f>
        <v>0</v>
      </c>
      <c r="AG9" s="25">
        <f>SUMIF('Anexa1-IC-normare-cercetare-act'!$D$9:$D$29,$C9,'Anexa1-IC-normare-cercetare-act'!AG$9:AG$29)</f>
        <v>0</v>
      </c>
      <c r="AH9" s="25">
        <f>SUMIF('Anexa1-IC-normare-cercetare-act'!$D$9:$D$29,$C9,'Anexa1-IC-normare-cercetare-act'!AH$9:AH$29)</f>
        <v>0</v>
      </c>
      <c r="AI9" s="25">
        <f>SUMIF('Anexa1-IC-normare-cercetare-act'!$D$9:$D$29,$C9,'Anexa1-IC-normare-cercetare-act'!AI$9:AI$29)</f>
        <v>0</v>
      </c>
      <c r="AJ9" s="25">
        <f>SUMIF('Anexa1-IC-normare-cercetare-act'!$D$9:$D$29,$C9,'Anexa1-IC-normare-cercetare-act'!AJ$9:AJ$29)</f>
        <v>0</v>
      </c>
      <c r="AK9" s="25">
        <f>SUMIF('Anexa1-IC-normare-cercetare-act'!$D$9:$D$29,$C9,'Anexa1-IC-normare-cercetare-act'!AK$9:AK$29)</f>
        <v>0</v>
      </c>
      <c r="AL9" s="25">
        <f>SUMIF('Anexa1-IC-normare-cercetare-act'!$D$9:$D$29,$C9,'Anexa1-IC-normare-cercetare-act'!AL$9:AL$29)</f>
        <v>0</v>
      </c>
      <c r="AM9" s="25">
        <f>SUMIF('Anexa1-IC-normare-cercetare-act'!$D$9:$D$29,$C9,'Anexa1-IC-normare-cercetare-act'!AM$9:AM$29)</f>
        <v>0</v>
      </c>
      <c r="AN9" s="25">
        <f>SUMIF('Anexa1-IC-normare-cercetare-act'!$D$9:$D$29,$C9,'Anexa1-IC-normare-cercetare-act'!AN$9:AN$29)</f>
        <v>0</v>
      </c>
      <c r="AO9" s="25">
        <f>SUMIF('Anexa1-IC-normare-cercetare-act'!$D$9:$D$29,$C9,'Anexa1-IC-normare-cercetare-act'!AO$9:AO$29)</f>
        <v>0</v>
      </c>
      <c r="AP9" s="25">
        <f>SUMIF('Anexa1-IC-normare-cercetare-act'!$D$9:$D$29,$C9,'Anexa1-IC-normare-cercetare-act'!AP$9:AP$29)</f>
        <v>0</v>
      </c>
      <c r="AQ9" s="25">
        <f>SUMIF('Anexa1-IC-normare-cercetare-act'!$D$9:$D$29,$C9,'Anexa1-IC-normare-cercetare-act'!AQ$9:AQ$29)</f>
        <v>0</v>
      </c>
      <c r="AR9" s="25">
        <f>SUMIF('Anexa1-IC-normare-cercetare-act'!$D$9:$D$29,$C9,'Anexa1-IC-normare-cercetare-act'!AR$9:AR$29)</f>
        <v>0</v>
      </c>
      <c r="AS9" s="25">
        <f>SUMIF('Anexa1-IC-normare-cercetare-act'!$D$9:$D$29,$C9,'Anexa1-IC-normare-cercetare-act'!AS$9:AS$29)</f>
        <v>0</v>
      </c>
      <c r="AT9" s="25">
        <f>SUMIF('Anexa1-IC-normare-cercetare-act'!$D$9:$D$29,$C9,'Anexa1-IC-normare-cercetare-act'!AT$9:AT$29)</f>
        <v>0</v>
      </c>
      <c r="AU9" s="25">
        <f>SUMIF('Anexa1-IC-normare-cercetare-act'!$D$9:$D$29,$C9,'Anexa1-IC-normare-cercetare-act'!AU$9:AU$29)</f>
        <v>0</v>
      </c>
      <c r="AV9" s="26">
        <f>SUMIF('Anexa1-IC-normare-cercetare-act'!$D$9:$D$29,$C9,'Anexa1-IC-normare-cercetare-act'!AV$9:AV$29)</f>
        <v>0</v>
      </c>
    </row>
    <row r="10" spans="1:48">
      <c r="A10" s="139"/>
      <c r="B10" s="140"/>
      <c r="C10" s="190" t="s">
        <v>81</v>
      </c>
      <c r="D10" s="190" t="s">
        <v>81</v>
      </c>
      <c r="E10" s="190" t="s">
        <v>81</v>
      </c>
      <c r="F10" s="25">
        <f>SUMIF('Anexa1-IC-normare-cercetare-act'!$D$9:$D$29,$C10,'Anexa1-IC-normare-cercetare-act'!F$9:F$29)</f>
        <v>0</v>
      </c>
      <c r="G10" s="25">
        <f>SUMIF('Anexa1-IC-normare-cercetare-act'!$D$9:$D$29,$C10,'Anexa1-IC-normare-cercetare-act'!G$9:G$29)</f>
        <v>0</v>
      </c>
      <c r="H10" s="25">
        <f>SUMIF('Anexa1-IC-normare-cercetare-act'!$D$9:$D$29,$C10,'Anexa1-IC-normare-cercetare-act'!H$9:H$29)</f>
        <v>0</v>
      </c>
      <c r="I10" s="25">
        <f>SUMIF('Anexa1-IC-normare-cercetare-act'!$D$9:$D$29,$C10,'Anexa1-IC-normare-cercetare-act'!I$9:I$29)</f>
        <v>0</v>
      </c>
      <c r="J10" s="25">
        <f>SUMIF('Anexa1-IC-normare-cercetare-act'!$D$9:$D$29,$C10,'Anexa1-IC-normare-cercetare-act'!J$9:J$29)</f>
        <v>0</v>
      </c>
      <c r="K10" s="25">
        <f>SUMIF('Anexa1-IC-normare-cercetare-act'!$D$9:$D$29,$C10,'Anexa1-IC-normare-cercetare-act'!K$9:K$29)</f>
        <v>0</v>
      </c>
      <c r="L10" s="25">
        <f>SUMIF('Anexa1-IC-normare-cercetare-act'!$D$9:$D$29,$C10,'Anexa1-IC-normare-cercetare-act'!L$9:L$29)</f>
        <v>0</v>
      </c>
      <c r="M10" s="25">
        <f>SUMIF('Anexa1-IC-normare-cercetare-act'!$D$9:$D$29,$C10,'Anexa1-IC-normare-cercetare-act'!M$9:M$29)</f>
        <v>0</v>
      </c>
      <c r="N10" s="25">
        <f>SUMIF('Anexa1-IC-normare-cercetare-act'!$D$9:$D$29,$C10,'Anexa1-IC-normare-cercetare-act'!N$9:N$29)</f>
        <v>0</v>
      </c>
      <c r="O10" s="25">
        <f>SUMIF('Anexa1-IC-normare-cercetare-act'!$D$9:$D$29,$C10,'Anexa1-IC-normare-cercetare-act'!O$9:O$29)</f>
        <v>0</v>
      </c>
      <c r="P10" s="25">
        <f>SUMIF('Anexa1-IC-normare-cercetare-act'!$D$9:$D$29,$C10,'Anexa1-IC-normare-cercetare-act'!P$9:P$29)</f>
        <v>0</v>
      </c>
      <c r="Q10" s="25">
        <f>SUMIF('Anexa1-IC-normare-cercetare-act'!$D$9:$D$29,$C10,'Anexa1-IC-normare-cercetare-act'!Q$9:Q$29)</f>
        <v>0</v>
      </c>
      <c r="R10" s="25">
        <f>SUMIF('Anexa1-IC-normare-cercetare-act'!$D$9:$D$29,$C10,'Anexa1-IC-normare-cercetare-act'!R$9:R$29)</f>
        <v>0</v>
      </c>
      <c r="S10" s="25">
        <f>SUMIF('Anexa1-IC-normare-cercetare-act'!$D$9:$D$29,$C10,'Anexa1-IC-normare-cercetare-act'!S$9:S$29)</f>
        <v>0</v>
      </c>
      <c r="T10" s="25">
        <f>SUMIF('Anexa1-IC-normare-cercetare-act'!$D$9:$D$29,$C10,'Anexa1-IC-normare-cercetare-act'!T$9:T$29)</f>
        <v>0</v>
      </c>
      <c r="U10" s="25">
        <f>SUMIF('Anexa1-IC-normare-cercetare-act'!$D$9:$D$29,$C10,'Anexa1-IC-normare-cercetare-act'!U$9:U$29)</f>
        <v>0</v>
      </c>
      <c r="V10" s="25">
        <f>SUMIF('Anexa1-IC-normare-cercetare-act'!$D$9:$D$29,$C10,'Anexa1-IC-normare-cercetare-act'!V$9:V$29)</f>
        <v>0</v>
      </c>
      <c r="W10" s="25">
        <f>SUMIF('Anexa1-IC-normare-cercetare-act'!$D$9:$D$29,$C10,'Anexa1-IC-normare-cercetare-act'!W$9:W$29)</f>
        <v>0</v>
      </c>
      <c r="X10" s="25">
        <f>SUMIF('Anexa1-IC-normare-cercetare-act'!$D$9:$D$29,$C10,'Anexa1-IC-normare-cercetare-act'!X$9:X$29)</f>
        <v>0</v>
      </c>
      <c r="Y10" s="25">
        <f>SUMIF('Anexa1-IC-normare-cercetare-act'!$D$9:$D$29,$C10,'Anexa1-IC-normare-cercetare-act'!Y$9:Y$29)</f>
        <v>0</v>
      </c>
      <c r="Z10" s="25">
        <f>SUMIF('Anexa1-IC-normare-cercetare-act'!$D$9:$D$29,$C10,'Anexa1-IC-normare-cercetare-act'!Z$9:Z$29)</f>
        <v>0</v>
      </c>
      <c r="AA10" s="25">
        <f>SUMIF('Anexa1-IC-normare-cercetare-act'!$D$9:$D$29,$C10,'Anexa1-IC-normare-cercetare-act'!AA$9:AA$29)</f>
        <v>0</v>
      </c>
      <c r="AB10" s="25">
        <f>SUMIF('Anexa1-IC-normare-cercetare-act'!$D$9:$D$29,$C10,'Anexa1-IC-normare-cercetare-act'!AB$9:AB$29)</f>
        <v>0</v>
      </c>
      <c r="AC10" s="25">
        <f>SUMIF('Anexa1-IC-normare-cercetare-act'!$D$9:$D$29,$C10,'Anexa1-IC-normare-cercetare-act'!AC$9:AC$29)</f>
        <v>0</v>
      </c>
      <c r="AD10" s="25">
        <f>SUMIF('Anexa1-IC-normare-cercetare-act'!$D$9:$D$29,$C10,'Anexa1-IC-normare-cercetare-act'!AD$9:AD$29)</f>
        <v>0</v>
      </c>
      <c r="AE10" s="25">
        <f>SUMIF('Anexa1-IC-normare-cercetare-act'!$D$9:$D$29,$C10,'Anexa1-IC-normare-cercetare-act'!AE$9:AE$29)</f>
        <v>0</v>
      </c>
      <c r="AF10" s="25">
        <f>SUMIF('Anexa1-IC-normare-cercetare-act'!$D$9:$D$29,$C10,'Anexa1-IC-normare-cercetare-act'!AF$9:AF$29)</f>
        <v>0</v>
      </c>
      <c r="AG10" s="25">
        <f>SUMIF('Anexa1-IC-normare-cercetare-act'!$D$9:$D$29,$C10,'Anexa1-IC-normare-cercetare-act'!AG$9:AG$29)</f>
        <v>0</v>
      </c>
      <c r="AH10" s="25">
        <f>SUMIF('Anexa1-IC-normare-cercetare-act'!$D$9:$D$29,$C10,'Anexa1-IC-normare-cercetare-act'!AH$9:AH$29)</f>
        <v>0</v>
      </c>
      <c r="AI10" s="25">
        <f>SUMIF('Anexa1-IC-normare-cercetare-act'!$D$9:$D$29,$C10,'Anexa1-IC-normare-cercetare-act'!AI$9:AI$29)</f>
        <v>0</v>
      </c>
      <c r="AJ10" s="25">
        <f>SUMIF('Anexa1-IC-normare-cercetare-act'!$D$9:$D$29,$C10,'Anexa1-IC-normare-cercetare-act'!AJ$9:AJ$29)</f>
        <v>0</v>
      </c>
      <c r="AK10" s="25">
        <f>SUMIF('Anexa1-IC-normare-cercetare-act'!$D$9:$D$29,$C10,'Anexa1-IC-normare-cercetare-act'!AK$9:AK$29)</f>
        <v>0</v>
      </c>
      <c r="AL10" s="25">
        <f>SUMIF('Anexa1-IC-normare-cercetare-act'!$D$9:$D$29,$C10,'Anexa1-IC-normare-cercetare-act'!AL$9:AL$29)</f>
        <v>0</v>
      </c>
      <c r="AM10" s="25">
        <f>SUMIF('Anexa1-IC-normare-cercetare-act'!$D$9:$D$29,$C10,'Anexa1-IC-normare-cercetare-act'!AM$9:AM$29)</f>
        <v>0</v>
      </c>
      <c r="AN10" s="25">
        <f>SUMIF('Anexa1-IC-normare-cercetare-act'!$D$9:$D$29,$C10,'Anexa1-IC-normare-cercetare-act'!AN$9:AN$29)</f>
        <v>0</v>
      </c>
      <c r="AO10" s="25">
        <f>SUMIF('Anexa1-IC-normare-cercetare-act'!$D$9:$D$29,$C10,'Anexa1-IC-normare-cercetare-act'!AO$9:AO$29)</f>
        <v>0</v>
      </c>
      <c r="AP10" s="25">
        <f>SUMIF('Anexa1-IC-normare-cercetare-act'!$D$9:$D$29,$C10,'Anexa1-IC-normare-cercetare-act'!AP$9:AP$29)</f>
        <v>0</v>
      </c>
      <c r="AQ10" s="25">
        <f>SUMIF('Anexa1-IC-normare-cercetare-act'!$D$9:$D$29,$C10,'Anexa1-IC-normare-cercetare-act'!AQ$9:AQ$29)</f>
        <v>0</v>
      </c>
      <c r="AR10" s="25">
        <f>SUMIF('Anexa1-IC-normare-cercetare-act'!$D$9:$D$29,$C10,'Anexa1-IC-normare-cercetare-act'!AR$9:AR$29)</f>
        <v>0</v>
      </c>
      <c r="AS10" s="25">
        <f>SUMIF('Anexa1-IC-normare-cercetare-act'!$D$9:$D$29,$C10,'Anexa1-IC-normare-cercetare-act'!AS$9:AS$29)</f>
        <v>0</v>
      </c>
      <c r="AT10" s="25">
        <f>SUMIF('Anexa1-IC-normare-cercetare-act'!$D$9:$D$29,$C10,'Anexa1-IC-normare-cercetare-act'!AT$9:AT$29)</f>
        <v>0</v>
      </c>
      <c r="AU10" s="25">
        <f>SUMIF('Anexa1-IC-normare-cercetare-act'!$D$9:$D$29,$C10,'Anexa1-IC-normare-cercetare-act'!AU$9:AU$29)</f>
        <v>0</v>
      </c>
      <c r="AV10" s="26">
        <f>SUMIF('Anexa1-IC-normare-cercetare-act'!$D$9:$D$29,$C10,'Anexa1-IC-normare-cercetare-act'!AV$9:AV$29)</f>
        <v>0</v>
      </c>
    </row>
    <row r="11" spans="1:48">
      <c r="A11" s="139"/>
      <c r="B11" s="140"/>
      <c r="C11" s="190" t="s">
        <v>80</v>
      </c>
      <c r="D11" s="190" t="s">
        <v>80</v>
      </c>
      <c r="E11" s="190" t="s">
        <v>80</v>
      </c>
      <c r="F11" s="25">
        <f>SUMIF('Anexa1-IC-normare-cercetare-act'!$D$9:$D$29,$C11,'Anexa1-IC-normare-cercetare-act'!F$9:F$29)</f>
        <v>0</v>
      </c>
      <c r="G11" s="25">
        <f>SUMIF('Anexa1-IC-normare-cercetare-act'!$D$9:$D$29,$C11,'Anexa1-IC-normare-cercetare-act'!G$9:G$29)</f>
        <v>0</v>
      </c>
      <c r="H11" s="25">
        <f>SUMIF('Anexa1-IC-normare-cercetare-act'!$D$9:$D$29,$C11,'Anexa1-IC-normare-cercetare-act'!H$9:H$29)</f>
        <v>0</v>
      </c>
      <c r="I11" s="25">
        <f>SUMIF('Anexa1-IC-normare-cercetare-act'!$D$9:$D$29,$C11,'Anexa1-IC-normare-cercetare-act'!I$9:I$29)</f>
        <v>0</v>
      </c>
      <c r="J11" s="25">
        <f>SUMIF('Anexa1-IC-normare-cercetare-act'!$D$9:$D$29,$C11,'Anexa1-IC-normare-cercetare-act'!J$9:J$29)</f>
        <v>0</v>
      </c>
      <c r="K11" s="25">
        <f>SUMIF('Anexa1-IC-normare-cercetare-act'!$D$9:$D$29,$C11,'Anexa1-IC-normare-cercetare-act'!K$9:K$29)</f>
        <v>0</v>
      </c>
      <c r="L11" s="25">
        <f>SUMIF('Anexa1-IC-normare-cercetare-act'!$D$9:$D$29,$C11,'Anexa1-IC-normare-cercetare-act'!L$9:L$29)</f>
        <v>0</v>
      </c>
      <c r="M11" s="25">
        <f>SUMIF('Anexa1-IC-normare-cercetare-act'!$D$9:$D$29,$C11,'Anexa1-IC-normare-cercetare-act'!M$9:M$29)</f>
        <v>0</v>
      </c>
      <c r="N11" s="25">
        <f>SUMIF('Anexa1-IC-normare-cercetare-act'!$D$9:$D$29,$C11,'Anexa1-IC-normare-cercetare-act'!N$9:N$29)</f>
        <v>0</v>
      </c>
      <c r="O11" s="25">
        <f>SUMIF('Anexa1-IC-normare-cercetare-act'!$D$9:$D$29,$C11,'Anexa1-IC-normare-cercetare-act'!O$9:O$29)</f>
        <v>0</v>
      </c>
      <c r="P11" s="25">
        <f>SUMIF('Anexa1-IC-normare-cercetare-act'!$D$9:$D$29,$C11,'Anexa1-IC-normare-cercetare-act'!P$9:P$29)</f>
        <v>0</v>
      </c>
      <c r="Q11" s="25">
        <f>SUMIF('Anexa1-IC-normare-cercetare-act'!$D$9:$D$29,$C11,'Anexa1-IC-normare-cercetare-act'!Q$9:Q$29)</f>
        <v>0</v>
      </c>
      <c r="R11" s="25">
        <f>SUMIF('Anexa1-IC-normare-cercetare-act'!$D$9:$D$29,$C11,'Anexa1-IC-normare-cercetare-act'!R$9:R$29)</f>
        <v>0</v>
      </c>
      <c r="S11" s="25">
        <f>SUMIF('Anexa1-IC-normare-cercetare-act'!$D$9:$D$29,$C11,'Anexa1-IC-normare-cercetare-act'!S$9:S$29)</f>
        <v>0</v>
      </c>
      <c r="T11" s="25">
        <f>SUMIF('Anexa1-IC-normare-cercetare-act'!$D$9:$D$29,$C11,'Anexa1-IC-normare-cercetare-act'!T$9:T$29)</f>
        <v>0</v>
      </c>
      <c r="U11" s="25">
        <f>SUMIF('Anexa1-IC-normare-cercetare-act'!$D$9:$D$29,$C11,'Anexa1-IC-normare-cercetare-act'!U$9:U$29)</f>
        <v>0</v>
      </c>
      <c r="V11" s="25">
        <f>SUMIF('Anexa1-IC-normare-cercetare-act'!$D$9:$D$29,$C11,'Anexa1-IC-normare-cercetare-act'!V$9:V$29)</f>
        <v>0</v>
      </c>
      <c r="W11" s="25">
        <f>SUMIF('Anexa1-IC-normare-cercetare-act'!$D$9:$D$29,$C11,'Anexa1-IC-normare-cercetare-act'!W$9:W$29)</f>
        <v>0</v>
      </c>
      <c r="X11" s="25">
        <f>SUMIF('Anexa1-IC-normare-cercetare-act'!$D$9:$D$29,$C11,'Anexa1-IC-normare-cercetare-act'!X$9:X$29)</f>
        <v>0</v>
      </c>
      <c r="Y11" s="25">
        <f>SUMIF('Anexa1-IC-normare-cercetare-act'!$D$9:$D$29,$C11,'Anexa1-IC-normare-cercetare-act'!Y$9:Y$29)</f>
        <v>0</v>
      </c>
      <c r="Z11" s="25">
        <f>SUMIF('Anexa1-IC-normare-cercetare-act'!$D$9:$D$29,$C11,'Anexa1-IC-normare-cercetare-act'!Z$9:Z$29)</f>
        <v>0</v>
      </c>
      <c r="AA11" s="25">
        <f>SUMIF('Anexa1-IC-normare-cercetare-act'!$D$9:$D$29,$C11,'Anexa1-IC-normare-cercetare-act'!AA$9:AA$29)</f>
        <v>0</v>
      </c>
      <c r="AB11" s="25">
        <f>SUMIF('Anexa1-IC-normare-cercetare-act'!$D$9:$D$29,$C11,'Anexa1-IC-normare-cercetare-act'!AB$9:AB$29)</f>
        <v>0</v>
      </c>
      <c r="AC11" s="25">
        <f>SUMIF('Anexa1-IC-normare-cercetare-act'!$D$9:$D$29,$C11,'Anexa1-IC-normare-cercetare-act'!AC$9:AC$29)</f>
        <v>0</v>
      </c>
      <c r="AD11" s="25">
        <f>SUMIF('Anexa1-IC-normare-cercetare-act'!$D$9:$D$29,$C11,'Anexa1-IC-normare-cercetare-act'!AD$9:AD$29)</f>
        <v>0</v>
      </c>
      <c r="AE11" s="25">
        <f>SUMIF('Anexa1-IC-normare-cercetare-act'!$D$9:$D$29,$C11,'Anexa1-IC-normare-cercetare-act'!AE$9:AE$29)</f>
        <v>0</v>
      </c>
      <c r="AF11" s="25">
        <f>SUMIF('Anexa1-IC-normare-cercetare-act'!$D$9:$D$29,$C11,'Anexa1-IC-normare-cercetare-act'!AF$9:AF$29)</f>
        <v>0</v>
      </c>
      <c r="AG11" s="25">
        <f>SUMIF('Anexa1-IC-normare-cercetare-act'!$D$9:$D$29,$C11,'Anexa1-IC-normare-cercetare-act'!AG$9:AG$29)</f>
        <v>0</v>
      </c>
      <c r="AH11" s="25">
        <f>SUMIF('Anexa1-IC-normare-cercetare-act'!$D$9:$D$29,$C11,'Anexa1-IC-normare-cercetare-act'!AH$9:AH$29)</f>
        <v>0</v>
      </c>
      <c r="AI11" s="25">
        <f>SUMIF('Anexa1-IC-normare-cercetare-act'!$D$9:$D$29,$C11,'Anexa1-IC-normare-cercetare-act'!AI$9:AI$29)</f>
        <v>0</v>
      </c>
      <c r="AJ11" s="25">
        <f>SUMIF('Anexa1-IC-normare-cercetare-act'!$D$9:$D$29,$C11,'Anexa1-IC-normare-cercetare-act'!AJ$9:AJ$29)</f>
        <v>0</v>
      </c>
      <c r="AK11" s="25">
        <f>SUMIF('Anexa1-IC-normare-cercetare-act'!$D$9:$D$29,$C11,'Anexa1-IC-normare-cercetare-act'!AK$9:AK$29)</f>
        <v>0</v>
      </c>
      <c r="AL11" s="25">
        <f>SUMIF('Anexa1-IC-normare-cercetare-act'!$D$9:$D$29,$C11,'Anexa1-IC-normare-cercetare-act'!AL$9:AL$29)</f>
        <v>0</v>
      </c>
      <c r="AM11" s="25">
        <f>SUMIF('Anexa1-IC-normare-cercetare-act'!$D$9:$D$29,$C11,'Anexa1-IC-normare-cercetare-act'!AM$9:AM$29)</f>
        <v>0</v>
      </c>
      <c r="AN11" s="25">
        <f>SUMIF('Anexa1-IC-normare-cercetare-act'!$D$9:$D$29,$C11,'Anexa1-IC-normare-cercetare-act'!AN$9:AN$29)</f>
        <v>0</v>
      </c>
      <c r="AO11" s="25">
        <f>SUMIF('Anexa1-IC-normare-cercetare-act'!$D$9:$D$29,$C11,'Anexa1-IC-normare-cercetare-act'!AO$9:AO$29)</f>
        <v>0</v>
      </c>
      <c r="AP11" s="25">
        <f>SUMIF('Anexa1-IC-normare-cercetare-act'!$D$9:$D$29,$C11,'Anexa1-IC-normare-cercetare-act'!AP$9:AP$29)</f>
        <v>0</v>
      </c>
      <c r="AQ11" s="25">
        <f>SUMIF('Anexa1-IC-normare-cercetare-act'!$D$9:$D$29,$C11,'Anexa1-IC-normare-cercetare-act'!AQ$9:AQ$29)</f>
        <v>0</v>
      </c>
      <c r="AR11" s="25">
        <f>SUMIF('Anexa1-IC-normare-cercetare-act'!$D$9:$D$29,$C11,'Anexa1-IC-normare-cercetare-act'!AR$9:AR$29)</f>
        <v>0</v>
      </c>
      <c r="AS11" s="25">
        <f>SUMIF('Anexa1-IC-normare-cercetare-act'!$D$9:$D$29,$C11,'Anexa1-IC-normare-cercetare-act'!AS$9:AS$29)</f>
        <v>0</v>
      </c>
      <c r="AT11" s="25">
        <f>SUMIF('Anexa1-IC-normare-cercetare-act'!$D$9:$D$29,$C11,'Anexa1-IC-normare-cercetare-act'!AT$9:AT$29)</f>
        <v>0</v>
      </c>
      <c r="AU11" s="25">
        <f>SUMIF('Anexa1-IC-normare-cercetare-act'!$D$9:$D$29,$C11,'Anexa1-IC-normare-cercetare-act'!AU$9:AU$29)</f>
        <v>0</v>
      </c>
      <c r="AV11" s="26">
        <f>SUMIF('Anexa1-IC-normare-cercetare-act'!$D$9:$D$29,$C11,'Anexa1-IC-normare-cercetare-act'!AV$9:AV$29)</f>
        <v>0</v>
      </c>
    </row>
    <row r="12" spans="1:48">
      <c r="A12" s="139"/>
      <c r="B12" s="140"/>
      <c r="C12" s="190" t="s">
        <v>93</v>
      </c>
      <c r="D12" s="190" t="s">
        <v>93</v>
      </c>
      <c r="E12" s="190" t="s">
        <v>93</v>
      </c>
      <c r="F12" s="25">
        <f>SUMIF('Anexa1-IC-normare-cercetare-act'!$D$9:$D$29,$C12,'Anexa1-IC-normare-cercetare-act'!F$9:F$29)</f>
        <v>0</v>
      </c>
      <c r="G12" s="25">
        <f>SUMIF('Anexa1-IC-normare-cercetare-act'!$D$9:$D$29,$C12,'Anexa1-IC-normare-cercetare-act'!G$9:G$29)</f>
        <v>0</v>
      </c>
      <c r="H12" s="25">
        <f>SUMIF('Anexa1-IC-normare-cercetare-act'!$D$9:$D$29,$C12,'Anexa1-IC-normare-cercetare-act'!H$9:H$29)</f>
        <v>0</v>
      </c>
      <c r="I12" s="25">
        <f>SUMIF('Anexa1-IC-normare-cercetare-act'!$D$9:$D$29,$C12,'Anexa1-IC-normare-cercetare-act'!I$9:I$29)</f>
        <v>0</v>
      </c>
      <c r="J12" s="25">
        <f>SUMIF('Anexa1-IC-normare-cercetare-act'!$D$9:$D$29,$C12,'Anexa1-IC-normare-cercetare-act'!J$9:J$29)</f>
        <v>0</v>
      </c>
      <c r="K12" s="25">
        <f>SUMIF('Anexa1-IC-normare-cercetare-act'!$D$9:$D$29,$C12,'Anexa1-IC-normare-cercetare-act'!K$9:K$29)</f>
        <v>0</v>
      </c>
      <c r="L12" s="25">
        <f>SUMIF('Anexa1-IC-normare-cercetare-act'!$D$9:$D$29,$C12,'Anexa1-IC-normare-cercetare-act'!L$9:L$29)</f>
        <v>0</v>
      </c>
      <c r="M12" s="25">
        <f>SUMIF('Anexa1-IC-normare-cercetare-act'!$D$9:$D$29,$C12,'Anexa1-IC-normare-cercetare-act'!M$9:M$29)</f>
        <v>0</v>
      </c>
      <c r="N12" s="25">
        <f>SUMIF('Anexa1-IC-normare-cercetare-act'!$D$9:$D$29,$C12,'Anexa1-IC-normare-cercetare-act'!N$9:N$29)</f>
        <v>0</v>
      </c>
      <c r="O12" s="25">
        <f>SUMIF('Anexa1-IC-normare-cercetare-act'!$D$9:$D$29,$C12,'Anexa1-IC-normare-cercetare-act'!O$9:O$29)</f>
        <v>0</v>
      </c>
      <c r="P12" s="25">
        <f>SUMIF('Anexa1-IC-normare-cercetare-act'!$D$9:$D$29,$C12,'Anexa1-IC-normare-cercetare-act'!P$9:P$29)</f>
        <v>0</v>
      </c>
      <c r="Q12" s="25">
        <f>SUMIF('Anexa1-IC-normare-cercetare-act'!$D$9:$D$29,$C12,'Anexa1-IC-normare-cercetare-act'!Q$9:Q$29)</f>
        <v>0</v>
      </c>
      <c r="R12" s="25">
        <f>SUMIF('Anexa1-IC-normare-cercetare-act'!$D$9:$D$29,$C12,'Anexa1-IC-normare-cercetare-act'!R$9:R$29)</f>
        <v>0</v>
      </c>
      <c r="S12" s="25">
        <f>SUMIF('Anexa1-IC-normare-cercetare-act'!$D$9:$D$29,$C12,'Anexa1-IC-normare-cercetare-act'!S$9:S$29)</f>
        <v>0</v>
      </c>
      <c r="T12" s="25">
        <f>SUMIF('Anexa1-IC-normare-cercetare-act'!$D$9:$D$29,$C12,'Anexa1-IC-normare-cercetare-act'!T$9:T$29)</f>
        <v>0</v>
      </c>
      <c r="U12" s="25">
        <f>SUMIF('Anexa1-IC-normare-cercetare-act'!$D$9:$D$29,$C12,'Anexa1-IC-normare-cercetare-act'!U$9:U$29)</f>
        <v>0</v>
      </c>
      <c r="V12" s="25">
        <f>SUMIF('Anexa1-IC-normare-cercetare-act'!$D$9:$D$29,$C12,'Anexa1-IC-normare-cercetare-act'!V$9:V$29)</f>
        <v>0</v>
      </c>
      <c r="W12" s="25">
        <f>SUMIF('Anexa1-IC-normare-cercetare-act'!$D$9:$D$29,$C12,'Anexa1-IC-normare-cercetare-act'!W$9:W$29)</f>
        <v>0</v>
      </c>
      <c r="X12" s="25">
        <f>SUMIF('Anexa1-IC-normare-cercetare-act'!$D$9:$D$29,$C12,'Anexa1-IC-normare-cercetare-act'!X$9:X$29)</f>
        <v>0</v>
      </c>
      <c r="Y12" s="25">
        <f>SUMIF('Anexa1-IC-normare-cercetare-act'!$D$9:$D$29,$C12,'Anexa1-IC-normare-cercetare-act'!Y$9:Y$29)</f>
        <v>0</v>
      </c>
      <c r="Z12" s="25">
        <f>SUMIF('Anexa1-IC-normare-cercetare-act'!$D$9:$D$29,$C12,'Anexa1-IC-normare-cercetare-act'!Z$9:Z$29)</f>
        <v>0</v>
      </c>
      <c r="AA12" s="25">
        <f>SUMIF('Anexa1-IC-normare-cercetare-act'!$D$9:$D$29,$C12,'Anexa1-IC-normare-cercetare-act'!AA$9:AA$29)</f>
        <v>0</v>
      </c>
      <c r="AB12" s="25">
        <f>SUMIF('Anexa1-IC-normare-cercetare-act'!$D$9:$D$29,$C12,'Anexa1-IC-normare-cercetare-act'!AB$9:AB$29)</f>
        <v>0</v>
      </c>
      <c r="AC12" s="25">
        <f>SUMIF('Anexa1-IC-normare-cercetare-act'!$D$9:$D$29,$C12,'Anexa1-IC-normare-cercetare-act'!AC$9:AC$29)</f>
        <v>0</v>
      </c>
      <c r="AD12" s="25">
        <f>SUMIF('Anexa1-IC-normare-cercetare-act'!$D$9:$D$29,$C12,'Anexa1-IC-normare-cercetare-act'!AD$9:AD$29)</f>
        <v>0</v>
      </c>
      <c r="AE12" s="25">
        <f>SUMIF('Anexa1-IC-normare-cercetare-act'!$D$9:$D$29,$C12,'Anexa1-IC-normare-cercetare-act'!AE$9:AE$29)</f>
        <v>0</v>
      </c>
      <c r="AF12" s="25">
        <f>SUMIF('Anexa1-IC-normare-cercetare-act'!$D$9:$D$29,$C12,'Anexa1-IC-normare-cercetare-act'!AF$9:AF$29)</f>
        <v>0</v>
      </c>
      <c r="AG12" s="25">
        <f>SUMIF('Anexa1-IC-normare-cercetare-act'!$D$9:$D$29,$C12,'Anexa1-IC-normare-cercetare-act'!AG$9:AG$29)</f>
        <v>0</v>
      </c>
      <c r="AH12" s="25">
        <f>SUMIF('Anexa1-IC-normare-cercetare-act'!$D$9:$D$29,$C12,'Anexa1-IC-normare-cercetare-act'!AH$9:AH$29)</f>
        <v>0</v>
      </c>
      <c r="AI12" s="25">
        <f>SUMIF('Anexa1-IC-normare-cercetare-act'!$D$9:$D$29,$C12,'Anexa1-IC-normare-cercetare-act'!AI$9:AI$29)</f>
        <v>0</v>
      </c>
      <c r="AJ12" s="25">
        <f>SUMIF('Anexa1-IC-normare-cercetare-act'!$D$9:$D$29,$C12,'Anexa1-IC-normare-cercetare-act'!AJ$9:AJ$29)</f>
        <v>0</v>
      </c>
      <c r="AK12" s="25">
        <f>SUMIF('Anexa1-IC-normare-cercetare-act'!$D$9:$D$29,$C12,'Anexa1-IC-normare-cercetare-act'!AK$9:AK$29)</f>
        <v>0</v>
      </c>
      <c r="AL12" s="25">
        <f>SUMIF('Anexa1-IC-normare-cercetare-act'!$D$9:$D$29,$C12,'Anexa1-IC-normare-cercetare-act'!AL$9:AL$29)</f>
        <v>0</v>
      </c>
      <c r="AM12" s="25">
        <f>SUMIF('Anexa1-IC-normare-cercetare-act'!$D$9:$D$29,$C12,'Anexa1-IC-normare-cercetare-act'!AM$9:AM$29)</f>
        <v>0</v>
      </c>
      <c r="AN12" s="25">
        <f>SUMIF('Anexa1-IC-normare-cercetare-act'!$D$9:$D$29,$C12,'Anexa1-IC-normare-cercetare-act'!AN$9:AN$29)</f>
        <v>0</v>
      </c>
      <c r="AO12" s="25">
        <f>SUMIF('Anexa1-IC-normare-cercetare-act'!$D$9:$D$29,$C12,'Anexa1-IC-normare-cercetare-act'!AO$9:AO$29)</f>
        <v>0</v>
      </c>
      <c r="AP12" s="25">
        <f>SUMIF('Anexa1-IC-normare-cercetare-act'!$D$9:$D$29,$C12,'Anexa1-IC-normare-cercetare-act'!AP$9:AP$29)</f>
        <v>0</v>
      </c>
      <c r="AQ12" s="25">
        <f>SUMIF('Anexa1-IC-normare-cercetare-act'!$D$9:$D$29,$C12,'Anexa1-IC-normare-cercetare-act'!AQ$9:AQ$29)</f>
        <v>0</v>
      </c>
      <c r="AR12" s="25">
        <f>SUMIF('Anexa1-IC-normare-cercetare-act'!$D$9:$D$29,$C12,'Anexa1-IC-normare-cercetare-act'!AR$9:AR$29)</f>
        <v>0</v>
      </c>
      <c r="AS12" s="25">
        <f>SUMIF('Anexa1-IC-normare-cercetare-act'!$D$9:$D$29,$C12,'Anexa1-IC-normare-cercetare-act'!AS$9:AS$29)</f>
        <v>0</v>
      </c>
      <c r="AT12" s="25">
        <f>SUMIF('Anexa1-IC-normare-cercetare-act'!$D$9:$D$29,$C12,'Anexa1-IC-normare-cercetare-act'!AT$9:AT$29)</f>
        <v>0</v>
      </c>
      <c r="AU12" s="25">
        <f>SUMIF('Anexa1-IC-normare-cercetare-act'!$D$9:$D$29,$C12,'Anexa1-IC-normare-cercetare-act'!AU$9:AU$29)</f>
        <v>0</v>
      </c>
      <c r="AV12" s="26">
        <f>SUMIF('Anexa1-IC-normare-cercetare-act'!$D$9:$D$29,$C12,'Anexa1-IC-normare-cercetare-act'!AV$9:AV$29)</f>
        <v>0</v>
      </c>
    </row>
    <row r="13" spans="1:48" ht="15.75" thickBot="1">
      <c r="A13" s="141"/>
      <c r="B13" s="142"/>
      <c r="C13" s="191" t="s">
        <v>83</v>
      </c>
      <c r="D13" s="191" t="s">
        <v>83</v>
      </c>
      <c r="E13" s="191" t="s">
        <v>83</v>
      </c>
      <c r="F13" s="27">
        <f>SUMIF('Anexa1-IC-normare-cercetare-act'!$D$9:$D$29,$C13,'Anexa1-IC-normare-cercetare-act'!F$9:F$29)</f>
        <v>0</v>
      </c>
      <c r="G13" s="27">
        <f>SUMIF('Anexa1-IC-normare-cercetare-act'!$D$9:$D$29,$C13,'Anexa1-IC-normare-cercetare-act'!G$9:G$29)</f>
        <v>0</v>
      </c>
      <c r="H13" s="27">
        <f>SUMIF('Anexa1-IC-normare-cercetare-act'!$D$9:$D$29,$C13,'Anexa1-IC-normare-cercetare-act'!H$9:H$29)</f>
        <v>0</v>
      </c>
      <c r="I13" s="27">
        <f>SUMIF('Anexa1-IC-normare-cercetare-act'!$D$9:$D$29,$C13,'Anexa1-IC-normare-cercetare-act'!I$9:I$29)</f>
        <v>0</v>
      </c>
      <c r="J13" s="27">
        <f>SUMIF('Anexa1-IC-normare-cercetare-act'!$D$9:$D$29,$C13,'Anexa1-IC-normare-cercetare-act'!J$9:J$29)</f>
        <v>0</v>
      </c>
      <c r="K13" s="27">
        <f>SUMIF('Anexa1-IC-normare-cercetare-act'!$D$9:$D$29,$C13,'Anexa1-IC-normare-cercetare-act'!K$9:K$29)</f>
        <v>0</v>
      </c>
      <c r="L13" s="27">
        <f>SUMIF('Anexa1-IC-normare-cercetare-act'!$D$9:$D$29,$C13,'Anexa1-IC-normare-cercetare-act'!L$9:L$29)</f>
        <v>0</v>
      </c>
      <c r="M13" s="27">
        <f>SUMIF('Anexa1-IC-normare-cercetare-act'!$D$9:$D$29,$C13,'Anexa1-IC-normare-cercetare-act'!M$9:M$29)</f>
        <v>0</v>
      </c>
      <c r="N13" s="27">
        <f>SUMIF('Anexa1-IC-normare-cercetare-act'!$D$9:$D$29,$C13,'Anexa1-IC-normare-cercetare-act'!N$9:N$29)</f>
        <v>0</v>
      </c>
      <c r="O13" s="27">
        <f>SUMIF('Anexa1-IC-normare-cercetare-act'!$D$9:$D$29,$C13,'Anexa1-IC-normare-cercetare-act'!O$9:O$29)</f>
        <v>0</v>
      </c>
      <c r="P13" s="27">
        <f>SUMIF('Anexa1-IC-normare-cercetare-act'!$D$9:$D$29,$C13,'Anexa1-IC-normare-cercetare-act'!P$9:P$29)</f>
        <v>0</v>
      </c>
      <c r="Q13" s="27">
        <f>SUMIF('Anexa1-IC-normare-cercetare-act'!$D$9:$D$29,$C13,'Anexa1-IC-normare-cercetare-act'!Q$9:Q$29)</f>
        <v>0</v>
      </c>
      <c r="R13" s="27">
        <f>SUMIF('Anexa1-IC-normare-cercetare-act'!$D$9:$D$29,$C13,'Anexa1-IC-normare-cercetare-act'!R$9:R$29)</f>
        <v>0</v>
      </c>
      <c r="S13" s="27">
        <f>SUMIF('Anexa1-IC-normare-cercetare-act'!$D$9:$D$29,$C13,'Anexa1-IC-normare-cercetare-act'!S$9:S$29)</f>
        <v>0</v>
      </c>
      <c r="T13" s="27">
        <f>SUMIF('Anexa1-IC-normare-cercetare-act'!$D$9:$D$29,$C13,'Anexa1-IC-normare-cercetare-act'!T$9:T$29)</f>
        <v>0</v>
      </c>
      <c r="U13" s="27">
        <f>SUMIF('Anexa1-IC-normare-cercetare-act'!$D$9:$D$29,$C13,'Anexa1-IC-normare-cercetare-act'!U$9:U$29)</f>
        <v>0</v>
      </c>
      <c r="V13" s="27">
        <f>SUMIF('Anexa1-IC-normare-cercetare-act'!$D$9:$D$29,$C13,'Anexa1-IC-normare-cercetare-act'!V$9:V$29)</f>
        <v>0</v>
      </c>
      <c r="W13" s="27">
        <f>SUMIF('Anexa1-IC-normare-cercetare-act'!$D$9:$D$29,$C13,'Anexa1-IC-normare-cercetare-act'!W$9:W$29)</f>
        <v>0</v>
      </c>
      <c r="X13" s="27">
        <f>SUMIF('Anexa1-IC-normare-cercetare-act'!$D$9:$D$29,$C13,'Anexa1-IC-normare-cercetare-act'!X$9:X$29)</f>
        <v>0</v>
      </c>
      <c r="Y13" s="27">
        <f>SUMIF('Anexa1-IC-normare-cercetare-act'!$D$9:$D$29,$C13,'Anexa1-IC-normare-cercetare-act'!Y$9:Y$29)</f>
        <v>0</v>
      </c>
      <c r="Z13" s="27">
        <f>SUMIF('Anexa1-IC-normare-cercetare-act'!$D$9:$D$29,$C13,'Anexa1-IC-normare-cercetare-act'!Z$9:Z$29)</f>
        <v>0</v>
      </c>
      <c r="AA13" s="27">
        <f>SUMIF('Anexa1-IC-normare-cercetare-act'!$D$9:$D$29,$C13,'Anexa1-IC-normare-cercetare-act'!AA$9:AA$29)</f>
        <v>0</v>
      </c>
      <c r="AB13" s="27">
        <f>SUMIF('Anexa1-IC-normare-cercetare-act'!$D$9:$D$29,$C13,'Anexa1-IC-normare-cercetare-act'!AB$9:AB$29)</f>
        <v>0</v>
      </c>
      <c r="AC13" s="27">
        <f>SUMIF('Anexa1-IC-normare-cercetare-act'!$D$9:$D$29,$C13,'Anexa1-IC-normare-cercetare-act'!AC$9:AC$29)</f>
        <v>0</v>
      </c>
      <c r="AD13" s="27">
        <f>SUMIF('Anexa1-IC-normare-cercetare-act'!$D$9:$D$29,$C13,'Anexa1-IC-normare-cercetare-act'!AD$9:AD$29)</f>
        <v>0</v>
      </c>
      <c r="AE13" s="27">
        <f>SUMIF('Anexa1-IC-normare-cercetare-act'!$D$9:$D$29,$C13,'Anexa1-IC-normare-cercetare-act'!AE$9:AE$29)</f>
        <v>0</v>
      </c>
      <c r="AF13" s="27">
        <f>SUMIF('Anexa1-IC-normare-cercetare-act'!$D$9:$D$29,$C13,'Anexa1-IC-normare-cercetare-act'!AF$9:AF$29)</f>
        <v>0</v>
      </c>
      <c r="AG13" s="27">
        <f>SUMIF('Anexa1-IC-normare-cercetare-act'!$D$9:$D$29,$C13,'Anexa1-IC-normare-cercetare-act'!AG$9:AG$29)</f>
        <v>0</v>
      </c>
      <c r="AH13" s="27">
        <f>SUMIF('Anexa1-IC-normare-cercetare-act'!$D$9:$D$29,$C13,'Anexa1-IC-normare-cercetare-act'!AH$9:AH$29)</f>
        <v>0</v>
      </c>
      <c r="AI13" s="27">
        <f>SUMIF('Anexa1-IC-normare-cercetare-act'!$D$9:$D$29,$C13,'Anexa1-IC-normare-cercetare-act'!AI$9:AI$29)</f>
        <v>0</v>
      </c>
      <c r="AJ13" s="27">
        <f>SUMIF('Anexa1-IC-normare-cercetare-act'!$D$9:$D$29,$C13,'Anexa1-IC-normare-cercetare-act'!AJ$9:AJ$29)</f>
        <v>0</v>
      </c>
      <c r="AK13" s="27">
        <f>SUMIF('Anexa1-IC-normare-cercetare-act'!$D$9:$D$29,$C13,'Anexa1-IC-normare-cercetare-act'!AK$9:AK$29)</f>
        <v>0</v>
      </c>
      <c r="AL13" s="27">
        <f>SUMIF('Anexa1-IC-normare-cercetare-act'!$D$9:$D$29,$C13,'Anexa1-IC-normare-cercetare-act'!AL$9:AL$29)</f>
        <v>0</v>
      </c>
      <c r="AM13" s="27">
        <f>SUMIF('Anexa1-IC-normare-cercetare-act'!$D$9:$D$29,$C13,'Anexa1-IC-normare-cercetare-act'!AM$9:AM$29)</f>
        <v>0</v>
      </c>
      <c r="AN13" s="27">
        <f>SUMIF('Anexa1-IC-normare-cercetare-act'!$D$9:$D$29,$C13,'Anexa1-IC-normare-cercetare-act'!AN$9:AN$29)</f>
        <v>0</v>
      </c>
      <c r="AO13" s="27">
        <f>SUMIF('Anexa1-IC-normare-cercetare-act'!$D$9:$D$29,$C13,'Anexa1-IC-normare-cercetare-act'!AO$9:AO$29)</f>
        <v>0</v>
      </c>
      <c r="AP13" s="27">
        <f>SUMIF('Anexa1-IC-normare-cercetare-act'!$D$9:$D$29,$C13,'Anexa1-IC-normare-cercetare-act'!AP$9:AP$29)</f>
        <v>0</v>
      </c>
      <c r="AQ13" s="27">
        <f>SUMIF('Anexa1-IC-normare-cercetare-act'!$D$9:$D$29,$C13,'Anexa1-IC-normare-cercetare-act'!AQ$9:AQ$29)</f>
        <v>0</v>
      </c>
      <c r="AR13" s="27">
        <f>SUMIF('Anexa1-IC-normare-cercetare-act'!$D$9:$D$29,$C13,'Anexa1-IC-normare-cercetare-act'!AR$9:AR$29)</f>
        <v>0</v>
      </c>
      <c r="AS13" s="27">
        <f>SUMIF('Anexa1-IC-normare-cercetare-act'!$D$9:$D$29,$C13,'Anexa1-IC-normare-cercetare-act'!AS$9:AS$29)</f>
        <v>0</v>
      </c>
      <c r="AT13" s="27">
        <f>SUMIF('Anexa1-IC-normare-cercetare-act'!$D$9:$D$29,$C13,'Anexa1-IC-normare-cercetare-act'!AT$9:AT$29)</f>
        <v>0</v>
      </c>
      <c r="AU13" s="27">
        <f>SUMIF('Anexa1-IC-normare-cercetare-act'!$D$9:$D$29,$C13,'Anexa1-IC-normare-cercetare-act'!AU$9:AU$29)</f>
        <v>0</v>
      </c>
      <c r="AV13" s="28">
        <f>SUMIF('Anexa1-IC-normare-cercetare-act'!$D$9:$D$29,$C13,'Anexa1-IC-normare-cercetare-act'!AV$9:AV$29)</f>
        <v>0</v>
      </c>
    </row>
    <row r="14" spans="1:48" s="24" customFormat="1" ht="12.75" thickBot="1">
      <c r="A14" s="31"/>
      <c r="B14" s="32"/>
      <c r="C14" s="241" t="s">
        <v>206</v>
      </c>
      <c r="D14" s="241"/>
      <c r="E14" s="241"/>
      <c r="F14" s="32">
        <f>F4-SUM(F5:F13)</f>
        <v>0</v>
      </c>
      <c r="G14" s="32">
        <f t="shared" ref="G14:AV14" si="0">G4-SUM(G5:G13)</f>
        <v>0</v>
      </c>
      <c r="H14" s="32">
        <f t="shared" si="0"/>
        <v>0</v>
      </c>
      <c r="I14" s="32">
        <f t="shared" si="0"/>
        <v>0</v>
      </c>
      <c r="J14" s="32">
        <f t="shared" si="0"/>
        <v>0</v>
      </c>
      <c r="K14" s="32">
        <f t="shared" si="0"/>
        <v>0</v>
      </c>
      <c r="L14" s="32">
        <f t="shared" si="0"/>
        <v>0</v>
      </c>
      <c r="M14" s="32">
        <f t="shared" si="0"/>
        <v>0</v>
      </c>
      <c r="N14" s="32">
        <f t="shared" si="0"/>
        <v>0</v>
      </c>
      <c r="O14" s="32">
        <f t="shared" si="0"/>
        <v>0</v>
      </c>
      <c r="P14" s="32">
        <f t="shared" si="0"/>
        <v>0</v>
      </c>
      <c r="Q14" s="32">
        <f t="shared" si="0"/>
        <v>0</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c r="AG14" s="32">
        <f t="shared" si="0"/>
        <v>0</v>
      </c>
      <c r="AH14" s="32">
        <f t="shared" si="0"/>
        <v>0</v>
      </c>
      <c r="AI14" s="32">
        <f t="shared" si="0"/>
        <v>0</v>
      </c>
      <c r="AJ14" s="32">
        <f t="shared" si="0"/>
        <v>0</v>
      </c>
      <c r="AK14" s="32">
        <f t="shared" si="0"/>
        <v>0</v>
      </c>
      <c r="AL14" s="32">
        <f t="shared" si="0"/>
        <v>0</v>
      </c>
      <c r="AM14" s="32">
        <f t="shared" si="0"/>
        <v>0</v>
      </c>
      <c r="AN14" s="32">
        <f t="shared" si="0"/>
        <v>0</v>
      </c>
      <c r="AO14" s="32">
        <f t="shared" si="0"/>
        <v>0</v>
      </c>
      <c r="AP14" s="32">
        <f t="shared" si="0"/>
        <v>0</v>
      </c>
      <c r="AQ14" s="32">
        <f t="shared" si="0"/>
        <v>0</v>
      </c>
      <c r="AR14" s="32">
        <f t="shared" si="0"/>
        <v>0</v>
      </c>
      <c r="AS14" s="32">
        <f t="shared" si="0"/>
        <v>0</v>
      </c>
      <c r="AT14" s="32">
        <f t="shared" si="0"/>
        <v>0</v>
      </c>
      <c r="AU14" s="32">
        <f t="shared" si="0"/>
        <v>0</v>
      </c>
      <c r="AV14" s="33">
        <f t="shared" si="0"/>
        <v>0</v>
      </c>
    </row>
    <row r="15" spans="1:48" ht="15" customHeight="1">
      <c r="A15" s="252" t="s">
        <v>205</v>
      </c>
      <c r="B15" s="253"/>
      <c r="C15" s="189" t="s">
        <v>56</v>
      </c>
      <c r="D15" s="189"/>
      <c r="E15" s="189"/>
      <c r="F15" s="29">
        <f>SUMIFS('Anexa1-IC-normare-cercetare-act'!F$9:F$29,'Anexa1-IC-normare-cercetare-act'!$D$9:$D$29,$C15,'Anexa1-IC-normare-cercetare-act'!$E$9:$E$29,1)</f>
        <v>0</v>
      </c>
      <c r="G15" s="29">
        <f>SUMIFS('Anexa1-IC-normare-cercetare-act'!G$9:G$29,'Anexa1-IC-normare-cercetare-act'!$D$9:$D$29,$C15,'Anexa1-IC-normare-cercetare-act'!$E$9:$E$29,1)</f>
        <v>0</v>
      </c>
      <c r="H15" s="29">
        <f>SUMIFS('Anexa1-IC-normare-cercetare-act'!H$9:H$29,'Anexa1-IC-normare-cercetare-act'!$D$9:$D$29,$C15,'Anexa1-IC-normare-cercetare-act'!$E$9:$E$29,1)</f>
        <v>0</v>
      </c>
      <c r="I15" s="29">
        <f>SUMIFS('Anexa1-IC-normare-cercetare-act'!I$9:I$29,'Anexa1-IC-normare-cercetare-act'!$D$9:$D$29,$C15,'Anexa1-IC-normare-cercetare-act'!$E$9:$E$29,1)</f>
        <v>0</v>
      </c>
      <c r="J15" s="29">
        <f>SUMIFS('Anexa1-IC-normare-cercetare-act'!J$9:J$29,'Anexa1-IC-normare-cercetare-act'!$D$9:$D$29,$C15,'Anexa1-IC-normare-cercetare-act'!$E$9:$E$29,1)</f>
        <v>0</v>
      </c>
      <c r="K15" s="29">
        <f>SUMIFS('Anexa1-IC-normare-cercetare-act'!K$9:K$29,'Anexa1-IC-normare-cercetare-act'!$D$9:$D$29,$C15,'Anexa1-IC-normare-cercetare-act'!$E$9:$E$29,1)</f>
        <v>0</v>
      </c>
      <c r="L15" s="29">
        <f>SUMIFS('Anexa1-IC-normare-cercetare-act'!L$9:L$29,'Anexa1-IC-normare-cercetare-act'!$D$9:$D$29,$C15,'Anexa1-IC-normare-cercetare-act'!$E$9:$E$29,1)</f>
        <v>0</v>
      </c>
      <c r="M15" s="29">
        <f>SUMIFS('Anexa1-IC-normare-cercetare-act'!M$9:M$29,'Anexa1-IC-normare-cercetare-act'!$D$9:$D$29,$C15,'Anexa1-IC-normare-cercetare-act'!$E$9:$E$29,1)</f>
        <v>0</v>
      </c>
      <c r="N15" s="29">
        <f>SUMIFS('Anexa1-IC-normare-cercetare-act'!N$9:N$29,'Anexa1-IC-normare-cercetare-act'!$D$9:$D$29,$C15,'Anexa1-IC-normare-cercetare-act'!$E$9:$E$29,1)</f>
        <v>0</v>
      </c>
      <c r="O15" s="29">
        <f>SUMIFS('Anexa1-IC-normare-cercetare-act'!O$9:O$29,'Anexa1-IC-normare-cercetare-act'!$D$9:$D$29,$C15,'Anexa1-IC-normare-cercetare-act'!$E$9:$E$29,1)</f>
        <v>0</v>
      </c>
      <c r="P15" s="29">
        <f>SUMIFS('Anexa1-IC-normare-cercetare-act'!P$9:P$29,'Anexa1-IC-normare-cercetare-act'!$D$9:$D$29,$C15,'Anexa1-IC-normare-cercetare-act'!$E$9:$E$29,1)</f>
        <v>0</v>
      </c>
      <c r="Q15" s="29">
        <f>SUMIFS('Anexa1-IC-normare-cercetare-act'!Q$9:Q$29,'Anexa1-IC-normare-cercetare-act'!$D$9:$D$29,$C15,'Anexa1-IC-normare-cercetare-act'!$E$9:$E$29,1)</f>
        <v>0</v>
      </c>
      <c r="R15" s="29">
        <f>SUMIFS('Anexa1-IC-normare-cercetare-act'!R$9:R$29,'Anexa1-IC-normare-cercetare-act'!$D$9:$D$29,$C15,'Anexa1-IC-normare-cercetare-act'!$E$9:$E$29,1)</f>
        <v>0</v>
      </c>
      <c r="S15" s="29">
        <f>SUMIFS('Anexa1-IC-normare-cercetare-act'!S$9:S$29,'Anexa1-IC-normare-cercetare-act'!$D$9:$D$29,$C15,'Anexa1-IC-normare-cercetare-act'!$E$9:$E$29,1)</f>
        <v>0</v>
      </c>
      <c r="T15" s="29">
        <f>SUMIFS('Anexa1-IC-normare-cercetare-act'!T$9:T$29,'Anexa1-IC-normare-cercetare-act'!$D$9:$D$29,$C15,'Anexa1-IC-normare-cercetare-act'!$E$9:$E$29,1)</f>
        <v>0</v>
      </c>
      <c r="U15" s="29">
        <f>SUMIFS('Anexa1-IC-normare-cercetare-act'!U$9:U$29,'Anexa1-IC-normare-cercetare-act'!$D$9:$D$29,$C15,'Anexa1-IC-normare-cercetare-act'!$E$9:$E$29,1)</f>
        <v>0</v>
      </c>
      <c r="V15" s="29">
        <f>SUMIFS('Anexa1-IC-normare-cercetare-act'!V$9:V$29,'Anexa1-IC-normare-cercetare-act'!$D$9:$D$29,$C15,'Anexa1-IC-normare-cercetare-act'!$E$9:$E$29,1)</f>
        <v>0</v>
      </c>
      <c r="W15" s="29">
        <f>SUMIFS('Anexa1-IC-normare-cercetare-act'!W$9:W$29,'Anexa1-IC-normare-cercetare-act'!$D$9:$D$29,$C15,'Anexa1-IC-normare-cercetare-act'!$E$9:$E$29,1)</f>
        <v>0</v>
      </c>
      <c r="X15" s="29">
        <f>SUMIFS('Anexa1-IC-normare-cercetare-act'!X$9:X$29,'Anexa1-IC-normare-cercetare-act'!$D$9:$D$29,$C15,'Anexa1-IC-normare-cercetare-act'!$E$9:$E$29,1)</f>
        <v>0</v>
      </c>
      <c r="Y15" s="29">
        <f>SUMIFS('Anexa1-IC-normare-cercetare-act'!Y$9:Y$29,'Anexa1-IC-normare-cercetare-act'!$D$9:$D$29,$C15,'Anexa1-IC-normare-cercetare-act'!$E$9:$E$29,1)</f>
        <v>0</v>
      </c>
      <c r="Z15" s="29">
        <f>SUMIFS('Anexa1-IC-normare-cercetare-act'!Z$9:Z$29,'Anexa1-IC-normare-cercetare-act'!$D$9:$D$29,$C15,'Anexa1-IC-normare-cercetare-act'!$E$9:$E$29,1)</f>
        <v>0</v>
      </c>
      <c r="AA15" s="29">
        <f>SUMIFS('Anexa1-IC-normare-cercetare-act'!AA$9:AA$29,'Anexa1-IC-normare-cercetare-act'!$D$9:$D$29,$C15,'Anexa1-IC-normare-cercetare-act'!$E$9:$E$29,1)</f>
        <v>0</v>
      </c>
      <c r="AB15" s="29">
        <f>SUMIFS('Anexa1-IC-normare-cercetare-act'!AB$9:AB$29,'Anexa1-IC-normare-cercetare-act'!$D$9:$D$29,$C15,'Anexa1-IC-normare-cercetare-act'!$E$9:$E$29,1)</f>
        <v>0</v>
      </c>
      <c r="AC15" s="29">
        <f>SUMIFS('Anexa1-IC-normare-cercetare-act'!AC$9:AC$29,'Anexa1-IC-normare-cercetare-act'!$D$9:$D$29,$C15,'Anexa1-IC-normare-cercetare-act'!$E$9:$E$29,1)</f>
        <v>0</v>
      </c>
      <c r="AD15" s="29">
        <f>SUMIFS('Anexa1-IC-normare-cercetare-act'!AD$9:AD$29,'Anexa1-IC-normare-cercetare-act'!$D$9:$D$29,$C15,'Anexa1-IC-normare-cercetare-act'!$E$9:$E$29,1)</f>
        <v>0</v>
      </c>
      <c r="AE15" s="29">
        <f>SUMIFS('Anexa1-IC-normare-cercetare-act'!AE$9:AE$29,'Anexa1-IC-normare-cercetare-act'!$D$9:$D$29,$C15,'Anexa1-IC-normare-cercetare-act'!$E$9:$E$29,1)</f>
        <v>0</v>
      </c>
      <c r="AF15" s="29">
        <f>SUMIFS('Anexa1-IC-normare-cercetare-act'!AF$9:AF$29,'Anexa1-IC-normare-cercetare-act'!$D$9:$D$29,$C15,'Anexa1-IC-normare-cercetare-act'!$E$9:$E$29,1)</f>
        <v>0</v>
      </c>
      <c r="AG15" s="29">
        <f>SUMIFS('Anexa1-IC-normare-cercetare-act'!AG$9:AG$29,'Anexa1-IC-normare-cercetare-act'!$D$9:$D$29,$C15,'Anexa1-IC-normare-cercetare-act'!$E$9:$E$29,1)</f>
        <v>0</v>
      </c>
      <c r="AH15" s="29">
        <f>SUMIFS('Anexa1-IC-normare-cercetare-act'!AH$9:AH$29,'Anexa1-IC-normare-cercetare-act'!$D$9:$D$29,$C15,'Anexa1-IC-normare-cercetare-act'!$E$9:$E$29,1)</f>
        <v>0</v>
      </c>
      <c r="AI15" s="29">
        <f>SUMIFS('Anexa1-IC-normare-cercetare-act'!AI$9:AI$29,'Anexa1-IC-normare-cercetare-act'!$D$9:$D$29,$C15,'Anexa1-IC-normare-cercetare-act'!$E$9:$E$29,1)</f>
        <v>0</v>
      </c>
      <c r="AJ15" s="29">
        <f>SUMIFS('Anexa1-IC-normare-cercetare-act'!AJ$9:AJ$29,'Anexa1-IC-normare-cercetare-act'!$D$9:$D$29,$C15,'Anexa1-IC-normare-cercetare-act'!$E$9:$E$29,1)</f>
        <v>0</v>
      </c>
      <c r="AK15" s="29">
        <f>SUMIFS('Anexa1-IC-normare-cercetare-act'!AK$9:AK$29,'Anexa1-IC-normare-cercetare-act'!$D$9:$D$29,$C15,'Anexa1-IC-normare-cercetare-act'!$E$9:$E$29,1)</f>
        <v>0</v>
      </c>
      <c r="AL15" s="29">
        <f>SUMIFS('Anexa1-IC-normare-cercetare-act'!AL$9:AL$29,'Anexa1-IC-normare-cercetare-act'!$D$9:$D$29,$C15,'Anexa1-IC-normare-cercetare-act'!$E$9:$E$29,1)</f>
        <v>0</v>
      </c>
      <c r="AM15" s="29">
        <f>SUMIFS('Anexa1-IC-normare-cercetare-act'!AM$9:AM$29,'Anexa1-IC-normare-cercetare-act'!$D$9:$D$29,$C15,'Anexa1-IC-normare-cercetare-act'!$E$9:$E$29,1)</f>
        <v>0</v>
      </c>
      <c r="AN15" s="29">
        <f>SUMIFS('Anexa1-IC-normare-cercetare-act'!AN$9:AN$29,'Anexa1-IC-normare-cercetare-act'!$D$9:$D$29,$C15,'Anexa1-IC-normare-cercetare-act'!$E$9:$E$29,1)</f>
        <v>0</v>
      </c>
      <c r="AO15" s="29">
        <f>SUMIFS('Anexa1-IC-normare-cercetare-act'!AO$9:AO$29,'Anexa1-IC-normare-cercetare-act'!$D$9:$D$29,$C15,'Anexa1-IC-normare-cercetare-act'!$E$9:$E$29,1)</f>
        <v>0</v>
      </c>
      <c r="AP15" s="29">
        <f>SUMIFS('Anexa1-IC-normare-cercetare-act'!AP$9:AP$29,'Anexa1-IC-normare-cercetare-act'!$D$9:$D$29,$C15,'Anexa1-IC-normare-cercetare-act'!$E$9:$E$29,1)</f>
        <v>0</v>
      </c>
      <c r="AQ15" s="29">
        <f>SUMIFS('Anexa1-IC-normare-cercetare-act'!AQ$9:AQ$29,'Anexa1-IC-normare-cercetare-act'!$D$9:$D$29,$C15,'Anexa1-IC-normare-cercetare-act'!$E$9:$E$29,1)</f>
        <v>0</v>
      </c>
      <c r="AR15" s="29">
        <f>SUMIFS('Anexa1-IC-normare-cercetare-act'!AR$9:AR$29,'Anexa1-IC-normare-cercetare-act'!$D$9:$D$29,$C15,'Anexa1-IC-normare-cercetare-act'!$E$9:$E$29,1)</f>
        <v>0</v>
      </c>
      <c r="AS15" s="29">
        <f>SUMIFS('Anexa1-IC-normare-cercetare-act'!AS$9:AS$29,'Anexa1-IC-normare-cercetare-act'!$D$9:$D$29,$C15,'Anexa1-IC-normare-cercetare-act'!$E$9:$E$29,1)</f>
        <v>0</v>
      </c>
      <c r="AT15" s="29">
        <f>SUMIFS('Anexa1-IC-normare-cercetare-act'!AT$9:AT$29,'Anexa1-IC-normare-cercetare-act'!$D$9:$D$29,$C15,'Anexa1-IC-normare-cercetare-act'!$E$9:$E$29,1)</f>
        <v>0</v>
      </c>
      <c r="AU15" s="29">
        <f>SUMIFS('Anexa1-IC-normare-cercetare-act'!AU$9:AU$29,'Anexa1-IC-normare-cercetare-act'!$D$9:$D$29,$C15,'Anexa1-IC-normare-cercetare-act'!$E$9:$E$29,1)</f>
        <v>0</v>
      </c>
      <c r="AV15" s="30">
        <f>SUMIFS('Anexa1-IC-normare-cercetare-act'!AV$9:AV$29,'Anexa1-IC-normare-cercetare-act'!$D$9:$D$29,$C15,'Anexa1-IC-normare-cercetare-act'!$E$9:$E$29,1)</f>
        <v>0</v>
      </c>
    </row>
    <row r="16" spans="1:48">
      <c r="A16" s="254"/>
      <c r="B16" s="255"/>
      <c r="C16" s="190" t="s">
        <v>78</v>
      </c>
      <c r="D16" s="190" t="s">
        <v>78</v>
      </c>
      <c r="E16" s="190" t="s">
        <v>78</v>
      </c>
      <c r="F16" s="25">
        <f>SUMIFS('Anexa1-IC-normare-cercetare-act'!F$9:F$29,'Anexa1-IC-normare-cercetare-act'!$D$9:$D$29,$C16,'Anexa1-IC-normare-cercetare-act'!$E$9:$E$29,1)</f>
        <v>0</v>
      </c>
      <c r="G16" s="25">
        <f>SUMIFS('Anexa1-IC-normare-cercetare-act'!G$9:G$29,'Anexa1-IC-normare-cercetare-act'!$D$9:$D$29,$C16,'Anexa1-IC-normare-cercetare-act'!$E$9:$E$29,1)</f>
        <v>0</v>
      </c>
      <c r="H16" s="25">
        <f>SUMIFS('Anexa1-IC-normare-cercetare-act'!H$9:H$29,'Anexa1-IC-normare-cercetare-act'!$D$9:$D$29,$C16,'Anexa1-IC-normare-cercetare-act'!$E$9:$E$29,1)</f>
        <v>0</v>
      </c>
      <c r="I16" s="25">
        <f>SUMIFS('Anexa1-IC-normare-cercetare-act'!I$9:I$29,'Anexa1-IC-normare-cercetare-act'!$D$9:$D$29,$C16,'Anexa1-IC-normare-cercetare-act'!$E$9:$E$29,1)</f>
        <v>0</v>
      </c>
      <c r="J16" s="25">
        <f>SUMIFS('Anexa1-IC-normare-cercetare-act'!J$9:J$29,'Anexa1-IC-normare-cercetare-act'!$D$9:$D$29,$C16,'Anexa1-IC-normare-cercetare-act'!$E$9:$E$29,1)</f>
        <v>0</v>
      </c>
      <c r="K16" s="25">
        <f>SUMIFS('Anexa1-IC-normare-cercetare-act'!K$9:K$29,'Anexa1-IC-normare-cercetare-act'!$D$9:$D$29,$C16,'Anexa1-IC-normare-cercetare-act'!$E$9:$E$29,1)</f>
        <v>0</v>
      </c>
      <c r="L16" s="25">
        <f>SUMIFS('Anexa1-IC-normare-cercetare-act'!L$9:L$29,'Anexa1-IC-normare-cercetare-act'!$D$9:$D$29,$C16,'Anexa1-IC-normare-cercetare-act'!$E$9:$E$29,1)</f>
        <v>0</v>
      </c>
      <c r="M16" s="25">
        <f>SUMIFS('Anexa1-IC-normare-cercetare-act'!M$9:M$29,'Anexa1-IC-normare-cercetare-act'!$D$9:$D$29,$C16,'Anexa1-IC-normare-cercetare-act'!$E$9:$E$29,1)</f>
        <v>0</v>
      </c>
      <c r="N16" s="25">
        <f>SUMIFS('Anexa1-IC-normare-cercetare-act'!N$9:N$29,'Anexa1-IC-normare-cercetare-act'!$D$9:$D$29,$C16,'Anexa1-IC-normare-cercetare-act'!$E$9:$E$29,1)</f>
        <v>0</v>
      </c>
      <c r="O16" s="25">
        <f>SUMIFS('Anexa1-IC-normare-cercetare-act'!O$9:O$29,'Anexa1-IC-normare-cercetare-act'!$D$9:$D$29,$C16,'Anexa1-IC-normare-cercetare-act'!$E$9:$E$29,1)</f>
        <v>0</v>
      </c>
      <c r="P16" s="25">
        <f>SUMIFS('Anexa1-IC-normare-cercetare-act'!P$9:P$29,'Anexa1-IC-normare-cercetare-act'!$D$9:$D$29,$C16,'Anexa1-IC-normare-cercetare-act'!$E$9:$E$29,1)</f>
        <v>0</v>
      </c>
      <c r="Q16" s="25">
        <f>SUMIFS('Anexa1-IC-normare-cercetare-act'!Q$9:Q$29,'Anexa1-IC-normare-cercetare-act'!$D$9:$D$29,$C16,'Anexa1-IC-normare-cercetare-act'!$E$9:$E$29,1)</f>
        <v>0</v>
      </c>
      <c r="R16" s="25">
        <f>SUMIFS('Anexa1-IC-normare-cercetare-act'!R$9:R$29,'Anexa1-IC-normare-cercetare-act'!$D$9:$D$29,$C16,'Anexa1-IC-normare-cercetare-act'!$E$9:$E$29,1)</f>
        <v>0</v>
      </c>
      <c r="S16" s="25">
        <f>SUMIFS('Anexa1-IC-normare-cercetare-act'!S$9:S$29,'Anexa1-IC-normare-cercetare-act'!$D$9:$D$29,$C16,'Anexa1-IC-normare-cercetare-act'!$E$9:$E$29,1)</f>
        <v>0</v>
      </c>
      <c r="T16" s="25">
        <f>SUMIFS('Anexa1-IC-normare-cercetare-act'!T$9:T$29,'Anexa1-IC-normare-cercetare-act'!$D$9:$D$29,$C16,'Anexa1-IC-normare-cercetare-act'!$E$9:$E$29,1)</f>
        <v>0</v>
      </c>
      <c r="U16" s="25">
        <f>SUMIFS('Anexa1-IC-normare-cercetare-act'!U$9:U$29,'Anexa1-IC-normare-cercetare-act'!$D$9:$D$29,$C16,'Anexa1-IC-normare-cercetare-act'!$E$9:$E$29,1)</f>
        <v>0</v>
      </c>
      <c r="V16" s="25">
        <f>SUMIFS('Anexa1-IC-normare-cercetare-act'!V$9:V$29,'Anexa1-IC-normare-cercetare-act'!$D$9:$D$29,$C16,'Anexa1-IC-normare-cercetare-act'!$E$9:$E$29,1)</f>
        <v>0</v>
      </c>
      <c r="W16" s="25">
        <f>SUMIFS('Anexa1-IC-normare-cercetare-act'!W$9:W$29,'Anexa1-IC-normare-cercetare-act'!$D$9:$D$29,$C16,'Anexa1-IC-normare-cercetare-act'!$E$9:$E$29,1)</f>
        <v>0</v>
      </c>
      <c r="X16" s="25">
        <f>SUMIFS('Anexa1-IC-normare-cercetare-act'!X$9:X$29,'Anexa1-IC-normare-cercetare-act'!$D$9:$D$29,$C16,'Anexa1-IC-normare-cercetare-act'!$E$9:$E$29,1)</f>
        <v>0</v>
      </c>
      <c r="Y16" s="25">
        <f>SUMIFS('Anexa1-IC-normare-cercetare-act'!Y$9:Y$29,'Anexa1-IC-normare-cercetare-act'!$D$9:$D$29,$C16,'Anexa1-IC-normare-cercetare-act'!$E$9:$E$29,1)</f>
        <v>0</v>
      </c>
      <c r="Z16" s="25">
        <f>SUMIFS('Anexa1-IC-normare-cercetare-act'!Z$9:Z$29,'Anexa1-IC-normare-cercetare-act'!$D$9:$D$29,$C16,'Anexa1-IC-normare-cercetare-act'!$E$9:$E$29,1)</f>
        <v>0</v>
      </c>
      <c r="AA16" s="25">
        <f>SUMIFS('Anexa1-IC-normare-cercetare-act'!AA$9:AA$29,'Anexa1-IC-normare-cercetare-act'!$D$9:$D$29,$C16,'Anexa1-IC-normare-cercetare-act'!$E$9:$E$29,1)</f>
        <v>0</v>
      </c>
      <c r="AB16" s="25">
        <f>SUMIFS('Anexa1-IC-normare-cercetare-act'!AB$9:AB$29,'Anexa1-IC-normare-cercetare-act'!$D$9:$D$29,$C16,'Anexa1-IC-normare-cercetare-act'!$E$9:$E$29,1)</f>
        <v>0</v>
      </c>
      <c r="AC16" s="25">
        <f>SUMIFS('Anexa1-IC-normare-cercetare-act'!AC$9:AC$29,'Anexa1-IC-normare-cercetare-act'!$D$9:$D$29,$C16,'Anexa1-IC-normare-cercetare-act'!$E$9:$E$29,1)</f>
        <v>0</v>
      </c>
      <c r="AD16" s="25">
        <f>SUMIFS('Anexa1-IC-normare-cercetare-act'!AD$9:AD$29,'Anexa1-IC-normare-cercetare-act'!$D$9:$D$29,$C16,'Anexa1-IC-normare-cercetare-act'!$E$9:$E$29,1)</f>
        <v>0</v>
      </c>
      <c r="AE16" s="25">
        <f>SUMIFS('Anexa1-IC-normare-cercetare-act'!AE$9:AE$29,'Anexa1-IC-normare-cercetare-act'!$D$9:$D$29,$C16,'Anexa1-IC-normare-cercetare-act'!$E$9:$E$29,1)</f>
        <v>0</v>
      </c>
      <c r="AF16" s="25">
        <f>SUMIFS('Anexa1-IC-normare-cercetare-act'!AF$9:AF$29,'Anexa1-IC-normare-cercetare-act'!$D$9:$D$29,$C16,'Anexa1-IC-normare-cercetare-act'!$E$9:$E$29,1)</f>
        <v>0</v>
      </c>
      <c r="AG16" s="25">
        <f>SUMIFS('Anexa1-IC-normare-cercetare-act'!AG$9:AG$29,'Anexa1-IC-normare-cercetare-act'!$D$9:$D$29,$C16,'Anexa1-IC-normare-cercetare-act'!$E$9:$E$29,1)</f>
        <v>0</v>
      </c>
      <c r="AH16" s="25">
        <f>SUMIFS('Anexa1-IC-normare-cercetare-act'!AH$9:AH$29,'Anexa1-IC-normare-cercetare-act'!$D$9:$D$29,$C16,'Anexa1-IC-normare-cercetare-act'!$E$9:$E$29,1)</f>
        <v>0</v>
      </c>
      <c r="AI16" s="25">
        <f>SUMIFS('Anexa1-IC-normare-cercetare-act'!AI$9:AI$29,'Anexa1-IC-normare-cercetare-act'!$D$9:$D$29,$C16,'Anexa1-IC-normare-cercetare-act'!$E$9:$E$29,1)</f>
        <v>0</v>
      </c>
      <c r="AJ16" s="25">
        <f>SUMIFS('Anexa1-IC-normare-cercetare-act'!AJ$9:AJ$29,'Anexa1-IC-normare-cercetare-act'!$D$9:$D$29,$C16,'Anexa1-IC-normare-cercetare-act'!$E$9:$E$29,1)</f>
        <v>0</v>
      </c>
      <c r="AK16" s="25">
        <f>SUMIFS('Anexa1-IC-normare-cercetare-act'!AK$9:AK$29,'Anexa1-IC-normare-cercetare-act'!$D$9:$D$29,$C16,'Anexa1-IC-normare-cercetare-act'!$E$9:$E$29,1)</f>
        <v>0</v>
      </c>
      <c r="AL16" s="25">
        <f>SUMIFS('Anexa1-IC-normare-cercetare-act'!AL$9:AL$29,'Anexa1-IC-normare-cercetare-act'!$D$9:$D$29,$C16,'Anexa1-IC-normare-cercetare-act'!$E$9:$E$29,1)</f>
        <v>0</v>
      </c>
      <c r="AM16" s="25">
        <f>SUMIFS('Anexa1-IC-normare-cercetare-act'!AM$9:AM$29,'Anexa1-IC-normare-cercetare-act'!$D$9:$D$29,$C16,'Anexa1-IC-normare-cercetare-act'!$E$9:$E$29,1)</f>
        <v>0</v>
      </c>
      <c r="AN16" s="25">
        <f>SUMIFS('Anexa1-IC-normare-cercetare-act'!AN$9:AN$29,'Anexa1-IC-normare-cercetare-act'!$D$9:$D$29,$C16,'Anexa1-IC-normare-cercetare-act'!$E$9:$E$29,1)</f>
        <v>0</v>
      </c>
      <c r="AO16" s="25">
        <f>SUMIFS('Anexa1-IC-normare-cercetare-act'!AO$9:AO$29,'Anexa1-IC-normare-cercetare-act'!$D$9:$D$29,$C16,'Anexa1-IC-normare-cercetare-act'!$E$9:$E$29,1)</f>
        <v>0</v>
      </c>
      <c r="AP16" s="25">
        <f>SUMIFS('Anexa1-IC-normare-cercetare-act'!AP$9:AP$29,'Anexa1-IC-normare-cercetare-act'!$D$9:$D$29,$C16,'Anexa1-IC-normare-cercetare-act'!$E$9:$E$29,1)</f>
        <v>0</v>
      </c>
      <c r="AQ16" s="25">
        <f>SUMIFS('Anexa1-IC-normare-cercetare-act'!AQ$9:AQ$29,'Anexa1-IC-normare-cercetare-act'!$D$9:$D$29,$C16,'Anexa1-IC-normare-cercetare-act'!$E$9:$E$29,1)</f>
        <v>0</v>
      </c>
      <c r="AR16" s="25">
        <f>SUMIFS('Anexa1-IC-normare-cercetare-act'!AR$9:AR$29,'Anexa1-IC-normare-cercetare-act'!$D$9:$D$29,$C16,'Anexa1-IC-normare-cercetare-act'!$E$9:$E$29,1)</f>
        <v>0</v>
      </c>
      <c r="AS16" s="25">
        <f>SUMIFS('Anexa1-IC-normare-cercetare-act'!AS$9:AS$29,'Anexa1-IC-normare-cercetare-act'!$D$9:$D$29,$C16,'Anexa1-IC-normare-cercetare-act'!$E$9:$E$29,1)</f>
        <v>0</v>
      </c>
      <c r="AT16" s="25">
        <f>SUMIFS('Anexa1-IC-normare-cercetare-act'!AT$9:AT$29,'Anexa1-IC-normare-cercetare-act'!$D$9:$D$29,$C16,'Anexa1-IC-normare-cercetare-act'!$E$9:$E$29,1)</f>
        <v>0</v>
      </c>
      <c r="AU16" s="25">
        <f>SUMIFS('Anexa1-IC-normare-cercetare-act'!AU$9:AU$29,'Anexa1-IC-normare-cercetare-act'!$D$9:$D$29,$C16,'Anexa1-IC-normare-cercetare-act'!$E$9:$E$29,1)</f>
        <v>0</v>
      </c>
      <c r="AV16" s="26">
        <f>SUMIFS('Anexa1-IC-normare-cercetare-act'!AV$9:AV$29,'Anexa1-IC-normare-cercetare-act'!$D$9:$D$29,$C16,'Anexa1-IC-normare-cercetare-act'!$E$9:$E$29,1)</f>
        <v>0</v>
      </c>
    </row>
    <row r="17" spans="1:48">
      <c r="A17" s="254"/>
      <c r="B17" s="255"/>
      <c r="C17" s="190" t="s">
        <v>79</v>
      </c>
      <c r="D17" s="190" t="s">
        <v>79</v>
      </c>
      <c r="E17" s="190" t="s">
        <v>79</v>
      </c>
      <c r="F17" s="25">
        <f>SUMIFS('Anexa1-IC-normare-cercetare-act'!F$9:F$29,'Anexa1-IC-normare-cercetare-act'!$D$9:$D$29,$C17,'Anexa1-IC-normare-cercetare-act'!$E$9:$E$29,1)</f>
        <v>0</v>
      </c>
      <c r="G17" s="25">
        <f>SUMIFS('Anexa1-IC-normare-cercetare-act'!G$9:G$29,'Anexa1-IC-normare-cercetare-act'!$D$9:$D$29,$C17,'Anexa1-IC-normare-cercetare-act'!$E$9:$E$29,1)</f>
        <v>0</v>
      </c>
      <c r="H17" s="25">
        <f>SUMIFS('Anexa1-IC-normare-cercetare-act'!H$9:H$29,'Anexa1-IC-normare-cercetare-act'!$D$9:$D$29,$C17,'Anexa1-IC-normare-cercetare-act'!$E$9:$E$29,1)</f>
        <v>0</v>
      </c>
      <c r="I17" s="25">
        <f>SUMIFS('Anexa1-IC-normare-cercetare-act'!I$9:I$29,'Anexa1-IC-normare-cercetare-act'!$D$9:$D$29,$C17,'Anexa1-IC-normare-cercetare-act'!$E$9:$E$29,1)</f>
        <v>0</v>
      </c>
      <c r="J17" s="25">
        <f>SUMIFS('Anexa1-IC-normare-cercetare-act'!J$9:J$29,'Anexa1-IC-normare-cercetare-act'!$D$9:$D$29,$C17,'Anexa1-IC-normare-cercetare-act'!$E$9:$E$29,1)</f>
        <v>0</v>
      </c>
      <c r="K17" s="25">
        <f>SUMIFS('Anexa1-IC-normare-cercetare-act'!K$9:K$29,'Anexa1-IC-normare-cercetare-act'!$D$9:$D$29,$C17,'Anexa1-IC-normare-cercetare-act'!$E$9:$E$29,1)</f>
        <v>0</v>
      </c>
      <c r="L17" s="25">
        <f>SUMIFS('Anexa1-IC-normare-cercetare-act'!L$9:L$29,'Anexa1-IC-normare-cercetare-act'!$D$9:$D$29,$C17,'Anexa1-IC-normare-cercetare-act'!$E$9:$E$29,1)</f>
        <v>0</v>
      </c>
      <c r="M17" s="25">
        <f>SUMIFS('Anexa1-IC-normare-cercetare-act'!M$9:M$29,'Anexa1-IC-normare-cercetare-act'!$D$9:$D$29,$C17,'Anexa1-IC-normare-cercetare-act'!$E$9:$E$29,1)</f>
        <v>0</v>
      </c>
      <c r="N17" s="25">
        <f>SUMIFS('Anexa1-IC-normare-cercetare-act'!N$9:N$29,'Anexa1-IC-normare-cercetare-act'!$D$9:$D$29,$C17,'Anexa1-IC-normare-cercetare-act'!$E$9:$E$29,1)</f>
        <v>0</v>
      </c>
      <c r="O17" s="25">
        <f>SUMIFS('Anexa1-IC-normare-cercetare-act'!O$9:O$29,'Anexa1-IC-normare-cercetare-act'!$D$9:$D$29,$C17,'Anexa1-IC-normare-cercetare-act'!$E$9:$E$29,1)</f>
        <v>0</v>
      </c>
      <c r="P17" s="25">
        <f>SUMIFS('Anexa1-IC-normare-cercetare-act'!P$9:P$29,'Anexa1-IC-normare-cercetare-act'!$D$9:$D$29,$C17,'Anexa1-IC-normare-cercetare-act'!$E$9:$E$29,1)</f>
        <v>0</v>
      </c>
      <c r="Q17" s="25">
        <f>SUMIFS('Anexa1-IC-normare-cercetare-act'!Q$9:Q$29,'Anexa1-IC-normare-cercetare-act'!$D$9:$D$29,$C17,'Anexa1-IC-normare-cercetare-act'!$E$9:$E$29,1)</f>
        <v>0</v>
      </c>
      <c r="R17" s="25">
        <f>SUMIFS('Anexa1-IC-normare-cercetare-act'!R$9:R$29,'Anexa1-IC-normare-cercetare-act'!$D$9:$D$29,$C17,'Anexa1-IC-normare-cercetare-act'!$E$9:$E$29,1)</f>
        <v>0</v>
      </c>
      <c r="S17" s="25">
        <f>SUMIFS('Anexa1-IC-normare-cercetare-act'!S$9:S$29,'Anexa1-IC-normare-cercetare-act'!$D$9:$D$29,$C17,'Anexa1-IC-normare-cercetare-act'!$E$9:$E$29,1)</f>
        <v>0</v>
      </c>
      <c r="T17" s="25">
        <f>SUMIFS('Anexa1-IC-normare-cercetare-act'!T$9:T$29,'Anexa1-IC-normare-cercetare-act'!$D$9:$D$29,$C17,'Anexa1-IC-normare-cercetare-act'!$E$9:$E$29,1)</f>
        <v>0</v>
      </c>
      <c r="U17" s="25">
        <f>SUMIFS('Anexa1-IC-normare-cercetare-act'!U$9:U$29,'Anexa1-IC-normare-cercetare-act'!$D$9:$D$29,$C17,'Anexa1-IC-normare-cercetare-act'!$E$9:$E$29,1)</f>
        <v>0</v>
      </c>
      <c r="V17" s="25">
        <f>SUMIFS('Anexa1-IC-normare-cercetare-act'!V$9:V$29,'Anexa1-IC-normare-cercetare-act'!$D$9:$D$29,$C17,'Anexa1-IC-normare-cercetare-act'!$E$9:$E$29,1)</f>
        <v>0</v>
      </c>
      <c r="W17" s="25">
        <f>SUMIFS('Anexa1-IC-normare-cercetare-act'!W$9:W$29,'Anexa1-IC-normare-cercetare-act'!$D$9:$D$29,$C17,'Anexa1-IC-normare-cercetare-act'!$E$9:$E$29,1)</f>
        <v>0</v>
      </c>
      <c r="X17" s="25">
        <f>SUMIFS('Anexa1-IC-normare-cercetare-act'!X$9:X$29,'Anexa1-IC-normare-cercetare-act'!$D$9:$D$29,$C17,'Anexa1-IC-normare-cercetare-act'!$E$9:$E$29,1)</f>
        <v>0</v>
      </c>
      <c r="Y17" s="25">
        <f>SUMIFS('Anexa1-IC-normare-cercetare-act'!Y$9:Y$29,'Anexa1-IC-normare-cercetare-act'!$D$9:$D$29,$C17,'Anexa1-IC-normare-cercetare-act'!$E$9:$E$29,1)</f>
        <v>0</v>
      </c>
      <c r="Z17" s="25">
        <f>SUMIFS('Anexa1-IC-normare-cercetare-act'!Z$9:Z$29,'Anexa1-IC-normare-cercetare-act'!$D$9:$D$29,$C17,'Anexa1-IC-normare-cercetare-act'!$E$9:$E$29,1)</f>
        <v>0</v>
      </c>
      <c r="AA17" s="25">
        <f>SUMIFS('Anexa1-IC-normare-cercetare-act'!AA$9:AA$29,'Anexa1-IC-normare-cercetare-act'!$D$9:$D$29,$C17,'Anexa1-IC-normare-cercetare-act'!$E$9:$E$29,1)</f>
        <v>0</v>
      </c>
      <c r="AB17" s="25">
        <f>SUMIFS('Anexa1-IC-normare-cercetare-act'!AB$9:AB$29,'Anexa1-IC-normare-cercetare-act'!$D$9:$D$29,$C17,'Anexa1-IC-normare-cercetare-act'!$E$9:$E$29,1)</f>
        <v>0</v>
      </c>
      <c r="AC17" s="25">
        <f>SUMIFS('Anexa1-IC-normare-cercetare-act'!AC$9:AC$29,'Anexa1-IC-normare-cercetare-act'!$D$9:$D$29,$C17,'Anexa1-IC-normare-cercetare-act'!$E$9:$E$29,1)</f>
        <v>0</v>
      </c>
      <c r="AD17" s="25">
        <f>SUMIFS('Anexa1-IC-normare-cercetare-act'!AD$9:AD$29,'Anexa1-IC-normare-cercetare-act'!$D$9:$D$29,$C17,'Anexa1-IC-normare-cercetare-act'!$E$9:$E$29,1)</f>
        <v>0</v>
      </c>
      <c r="AE17" s="25">
        <f>SUMIFS('Anexa1-IC-normare-cercetare-act'!AE$9:AE$29,'Anexa1-IC-normare-cercetare-act'!$D$9:$D$29,$C17,'Anexa1-IC-normare-cercetare-act'!$E$9:$E$29,1)</f>
        <v>0</v>
      </c>
      <c r="AF17" s="25">
        <f>SUMIFS('Anexa1-IC-normare-cercetare-act'!AF$9:AF$29,'Anexa1-IC-normare-cercetare-act'!$D$9:$D$29,$C17,'Anexa1-IC-normare-cercetare-act'!$E$9:$E$29,1)</f>
        <v>0</v>
      </c>
      <c r="AG17" s="25">
        <f>SUMIFS('Anexa1-IC-normare-cercetare-act'!AG$9:AG$29,'Anexa1-IC-normare-cercetare-act'!$D$9:$D$29,$C17,'Anexa1-IC-normare-cercetare-act'!$E$9:$E$29,1)</f>
        <v>0</v>
      </c>
      <c r="AH17" s="25">
        <f>SUMIFS('Anexa1-IC-normare-cercetare-act'!AH$9:AH$29,'Anexa1-IC-normare-cercetare-act'!$D$9:$D$29,$C17,'Anexa1-IC-normare-cercetare-act'!$E$9:$E$29,1)</f>
        <v>0</v>
      </c>
      <c r="AI17" s="25">
        <f>SUMIFS('Anexa1-IC-normare-cercetare-act'!AI$9:AI$29,'Anexa1-IC-normare-cercetare-act'!$D$9:$D$29,$C17,'Anexa1-IC-normare-cercetare-act'!$E$9:$E$29,1)</f>
        <v>0</v>
      </c>
      <c r="AJ17" s="25">
        <f>SUMIFS('Anexa1-IC-normare-cercetare-act'!AJ$9:AJ$29,'Anexa1-IC-normare-cercetare-act'!$D$9:$D$29,$C17,'Anexa1-IC-normare-cercetare-act'!$E$9:$E$29,1)</f>
        <v>0</v>
      </c>
      <c r="AK17" s="25">
        <f>SUMIFS('Anexa1-IC-normare-cercetare-act'!AK$9:AK$29,'Anexa1-IC-normare-cercetare-act'!$D$9:$D$29,$C17,'Anexa1-IC-normare-cercetare-act'!$E$9:$E$29,1)</f>
        <v>0</v>
      </c>
      <c r="AL17" s="25">
        <f>SUMIFS('Anexa1-IC-normare-cercetare-act'!AL$9:AL$29,'Anexa1-IC-normare-cercetare-act'!$D$9:$D$29,$C17,'Anexa1-IC-normare-cercetare-act'!$E$9:$E$29,1)</f>
        <v>0</v>
      </c>
      <c r="AM17" s="25">
        <f>SUMIFS('Anexa1-IC-normare-cercetare-act'!AM$9:AM$29,'Anexa1-IC-normare-cercetare-act'!$D$9:$D$29,$C17,'Anexa1-IC-normare-cercetare-act'!$E$9:$E$29,1)</f>
        <v>0</v>
      </c>
      <c r="AN17" s="25">
        <f>SUMIFS('Anexa1-IC-normare-cercetare-act'!AN$9:AN$29,'Anexa1-IC-normare-cercetare-act'!$D$9:$D$29,$C17,'Anexa1-IC-normare-cercetare-act'!$E$9:$E$29,1)</f>
        <v>0</v>
      </c>
      <c r="AO17" s="25">
        <f>SUMIFS('Anexa1-IC-normare-cercetare-act'!AO$9:AO$29,'Anexa1-IC-normare-cercetare-act'!$D$9:$D$29,$C17,'Anexa1-IC-normare-cercetare-act'!$E$9:$E$29,1)</f>
        <v>0</v>
      </c>
      <c r="AP17" s="25">
        <f>SUMIFS('Anexa1-IC-normare-cercetare-act'!AP$9:AP$29,'Anexa1-IC-normare-cercetare-act'!$D$9:$D$29,$C17,'Anexa1-IC-normare-cercetare-act'!$E$9:$E$29,1)</f>
        <v>0</v>
      </c>
      <c r="AQ17" s="25">
        <f>SUMIFS('Anexa1-IC-normare-cercetare-act'!AQ$9:AQ$29,'Anexa1-IC-normare-cercetare-act'!$D$9:$D$29,$C17,'Anexa1-IC-normare-cercetare-act'!$E$9:$E$29,1)</f>
        <v>0</v>
      </c>
      <c r="AR17" s="25">
        <f>SUMIFS('Anexa1-IC-normare-cercetare-act'!AR$9:AR$29,'Anexa1-IC-normare-cercetare-act'!$D$9:$D$29,$C17,'Anexa1-IC-normare-cercetare-act'!$E$9:$E$29,1)</f>
        <v>0</v>
      </c>
      <c r="AS17" s="25">
        <f>SUMIFS('Anexa1-IC-normare-cercetare-act'!AS$9:AS$29,'Anexa1-IC-normare-cercetare-act'!$D$9:$D$29,$C17,'Anexa1-IC-normare-cercetare-act'!$E$9:$E$29,1)</f>
        <v>0</v>
      </c>
      <c r="AT17" s="25">
        <f>SUMIFS('Anexa1-IC-normare-cercetare-act'!AT$9:AT$29,'Anexa1-IC-normare-cercetare-act'!$D$9:$D$29,$C17,'Anexa1-IC-normare-cercetare-act'!$E$9:$E$29,1)</f>
        <v>0</v>
      </c>
      <c r="AU17" s="25">
        <f>SUMIFS('Anexa1-IC-normare-cercetare-act'!AU$9:AU$29,'Anexa1-IC-normare-cercetare-act'!$D$9:$D$29,$C17,'Anexa1-IC-normare-cercetare-act'!$E$9:$E$29,1)</f>
        <v>0</v>
      </c>
      <c r="AV17" s="26">
        <f>SUMIFS('Anexa1-IC-normare-cercetare-act'!AV$9:AV$29,'Anexa1-IC-normare-cercetare-act'!$D$9:$D$29,$C17,'Anexa1-IC-normare-cercetare-act'!$E$9:$E$29,1)</f>
        <v>0</v>
      </c>
    </row>
    <row r="18" spans="1:48">
      <c r="A18" s="254"/>
      <c r="B18" s="255"/>
      <c r="C18" s="190" t="s">
        <v>57</v>
      </c>
      <c r="D18" s="190" t="s">
        <v>57</v>
      </c>
      <c r="E18" s="190" t="s">
        <v>57</v>
      </c>
      <c r="F18" s="25">
        <f>SUMIFS('Anexa1-IC-normare-cercetare-act'!F$9:F$29,'Anexa1-IC-normare-cercetare-act'!$D$9:$D$29,$C18,'Anexa1-IC-normare-cercetare-act'!$E$9:$E$29,1)</f>
        <v>0</v>
      </c>
      <c r="G18" s="25">
        <f>SUMIFS('Anexa1-IC-normare-cercetare-act'!G$9:G$29,'Anexa1-IC-normare-cercetare-act'!$D$9:$D$29,$C18,'Anexa1-IC-normare-cercetare-act'!$E$9:$E$29,1)</f>
        <v>0</v>
      </c>
      <c r="H18" s="25">
        <f>SUMIFS('Anexa1-IC-normare-cercetare-act'!H$9:H$29,'Anexa1-IC-normare-cercetare-act'!$D$9:$D$29,$C18,'Anexa1-IC-normare-cercetare-act'!$E$9:$E$29,1)</f>
        <v>0</v>
      </c>
      <c r="I18" s="25">
        <f>SUMIFS('Anexa1-IC-normare-cercetare-act'!I$9:I$29,'Anexa1-IC-normare-cercetare-act'!$D$9:$D$29,$C18,'Anexa1-IC-normare-cercetare-act'!$E$9:$E$29,1)</f>
        <v>0</v>
      </c>
      <c r="J18" s="25">
        <f>SUMIFS('Anexa1-IC-normare-cercetare-act'!J$9:J$29,'Anexa1-IC-normare-cercetare-act'!$D$9:$D$29,$C18,'Anexa1-IC-normare-cercetare-act'!$E$9:$E$29,1)</f>
        <v>0</v>
      </c>
      <c r="K18" s="25">
        <f>SUMIFS('Anexa1-IC-normare-cercetare-act'!K$9:K$29,'Anexa1-IC-normare-cercetare-act'!$D$9:$D$29,$C18,'Anexa1-IC-normare-cercetare-act'!$E$9:$E$29,1)</f>
        <v>0</v>
      </c>
      <c r="L18" s="25">
        <f>SUMIFS('Anexa1-IC-normare-cercetare-act'!L$9:L$29,'Anexa1-IC-normare-cercetare-act'!$D$9:$D$29,$C18,'Anexa1-IC-normare-cercetare-act'!$E$9:$E$29,1)</f>
        <v>0</v>
      </c>
      <c r="M18" s="25">
        <f>SUMIFS('Anexa1-IC-normare-cercetare-act'!M$9:M$29,'Anexa1-IC-normare-cercetare-act'!$D$9:$D$29,$C18,'Anexa1-IC-normare-cercetare-act'!$E$9:$E$29,1)</f>
        <v>0</v>
      </c>
      <c r="N18" s="25">
        <f>SUMIFS('Anexa1-IC-normare-cercetare-act'!N$9:N$29,'Anexa1-IC-normare-cercetare-act'!$D$9:$D$29,$C18,'Anexa1-IC-normare-cercetare-act'!$E$9:$E$29,1)</f>
        <v>0</v>
      </c>
      <c r="O18" s="25">
        <f>SUMIFS('Anexa1-IC-normare-cercetare-act'!O$9:O$29,'Anexa1-IC-normare-cercetare-act'!$D$9:$D$29,$C18,'Anexa1-IC-normare-cercetare-act'!$E$9:$E$29,1)</f>
        <v>0</v>
      </c>
      <c r="P18" s="25">
        <f>SUMIFS('Anexa1-IC-normare-cercetare-act'!P$9:P$29,'Anexa1-IC-normare-cercetare-act'!$D$9:$D$29,$C18,'Anexa1-IC-normare-cercetare-act'!$E$9:$E$29,1)</f>
        <v>0</v>
      </c>
      <c r="Q18" s="25">
        <f>SUMIFS('Anexa1-IC-normare-cercetare-act'!Q$9:Q$29,'Anexa1-IC-normare-cercetare-act'!$D$9:$D$29,$C18,'Anexa1-IC-normare-cercetare-act'!$E$9:$E$29,1)</f>
        <v>0</v>
      </c>
      <c r="R18" s="25">
        <f>SUMIFS('Anexa1-IC-normare-cercetare-act'!R$9:R$29,'Anexa1-IC-normare-cercetare-act'!$D$9:$D$29,$C18,'Anexa1-IC-normare-cercetare-act'!$E$9:$E$29,1)</f>
        <v>0</v>
      </c>
      <c r="S18" s="25">
        <f>SUMIFS('Anexa1-IC-normare-cercetare-act'!S$9:S$29,'Anexa1-IC-normare-cercetare-act'!$D$9:$D$29,$C18,'Anexa1-IC-normare-cercetare-act'!$E$9:$E$29,1)</f>
        <v>0</v>
      </c>
      <c r="T18" s="25">
        <f>SUMIFS('Anexa1-IC-normare-cercetare-act'!T$9:T$29,'Anexa1-IC-normare-cercetare-act'!$D$9:$D$29,$C18,'Anexa1-IC-normare-cercetare-act'!$E$9:$E$29,1)</f>
        <v>0</v>
      </c>
      <c r="U18" s="25">
        <f>SUMIFS('Anexa1-IC-normare-cercetare-act'!U$9:U$29,'Anexa1-IC-normare-cercetare-act'!$D$9:$D$29,$C18,'Anexa1-IC-normare-cercetare-act'!$E$9:$E$29,1)</f>
        <v>0</v>
      </c>
      <c r="V18" s="25">
        <f>SUMIFS('Anexa1-IC-normare-cercetare-act'!V$9:V$29,'Anexa1-IC-normare-cercetare-act'!$D$9:$D$29,$C18,'Anexa1-IC-normare-cercetare-act'!$E$9:$E$29,1)</f>
        <v>0</v>
      </c>
      <c r="W18" s="25">
        <f>SUMIFS('Anexa1-IC-normare-cercetare-act'!W$9:W$29,'Anexa1-IC-normare-cercetare-act'!$D$9:$D$29,$C18,'Anexa1-IC-normare-cercetare-act'!$E$9:$E$29,1)</f>
        <v>0</v>
      </c>
      <c r="X18" s="25">
        <f>SUMIFS('Anexa1-IC-normare-cercetare-act'!X$9:X$29,'Anexa1-IC-normare-cercetare-act'!$D$9:$D$29,$C18,'Anexa1-IC-normare-cercetare-act'!$E$9:$E$29,1)</f>
        <v>0</v>
      </c>
      <c r="Y18" s="25">
        <f>SUMIFS('Anexa1-IC-normare-cercetare-act'!Y$9:Y$29,'Anexa1-IC-normare-cercetare-act'!$D$9:$D$29,$C18,'Anexa1-IC-normare-cercetare-act'!$E$9:$E$29,1)</f>
        <v>0</v>
      </c>
      <c r="Z18" s="25">
        <f>SUMIFS('Anexa1-IC-normare-cercetare-act'!Z$9:Z$29,'Anexa1-IC-normare-cercetare-act'!$D$9:$D$29,$C18,'Anexa1-IC-normare-cercetare-act'!$E$9:$E$29,1)</f>
        <v>0</v>
      </c>
      <c r="AA18" s="25">
        <f>SUMIFS('Anexa1-IC-normare-cercetare-act'!AA$9:AA$29,'Anexa1-IC-normare-cercetare-act'!$D$9:$D$29,$C18,'Anexa1-IC-normare-cercetare-act'!$E$9:$E$29,1)</f>
        <v>0</v>
      </c>
      <c r="AB18" s="25">
        <f>SUMIFS('Anexa1-IC-normare-cercetare-act'!AB$9:AB$29,'Anexa1-IC-normare-cercetare-act'!$D$9:$D$29,$C18,'Anexa1-IC-normare-cercetare-act'!$E$9:$E$29,1)</f>
        <v>0</v>
      </c>
      <c r="AC18" s="25">
        <f>SUMIFS('Anexa1-IC-normare-cercetare-act'!AC$9:AC$29,'Anexa1-IC-normare-cercetare-act'!$D$9:$D$29,$C18,'Anexa1-IC-normare-cercetare-act'!$E$9:$E$29,1)</f>
        <v>0</v>
      </c>
      <c r="AD18" s="25">
        <f>SUMIFS('Anexa1-IC-normare-cercetare-act'!AD$9:AD$29,'Anexa1-IC-normare-cercetare-act'!$D$9:$D$29,$C18,'Anexa1-IC-normare-cercetare-act'!$E$9:$E$29,1)</f>
        <v>0</v>
      </c>
      <c r="AE18" s="25">
        <f>SUMIFS('Anexa1-IC-normare-cercetare-act'!AE$9:AE$29,'Anexa1-IC-normare-cercetare-act'!$D$9:$D$29,$C18,'Anexa1-IC-normare-cercetare-act'!$E$9:$E$29,1)</f>
        <v>0</v>
      </c>
      <c r="AF18" s="25">
        <f>SUMIFS('Anexa1-IC-normare-cercetare-act'!AF$9:AF$29,'Anexa1-IC-normare-cercetare-act'!$D$9:$D$29,$C18,'Anexa1-IC-normare-cercetare-act'!$E$9:$E$29,1)</f>
        <v>0</v>
      </c>
      <c r="AG18" s="25">
        <f>SUMIFS('Anexa1-IC-normare-cercetare-act'!AG$9:AG$29,'Anexa1-IC-normare-cercetare-act'!$D$9:$D$29,$C18,'Anexa1-IC-normare-cercetare-act'!$E$9:$E$29,1)</f>
        <v>0</v>
      </c>
      <c r="AH18" s="25">
        <f>SUMIFS('Anexa1-IC-normare-cercetare-act'!AH$9:AH$29,'Anexa1-IC-normare-cercetare-act'!$D$9:$D$29,$C18,'Anexa1-IC-normare-cercetare-act'!$E$9:$E$29,1)</f>
        <v>0</v>
      </c>
      <c r="AI18" s="25">
        <f>SUMIFS('Anexa1-IC-normare-cercetare-act'!AI$9:AI$29,'Anexa1-IC-normare-cercetare-act'!$D$9:$D$29,$C18,'Anexa1-IC-normare-cercetare-act'!$E$9:$E$29,1)</f>
        <v>0</v>
      </c>
      <c r="AJ18" s="25">
        <f>SUMIFS('Anexa1-IC-normare-cercetare-act'!AJ$9:AJ$29,'Anexa1-IC-normare-cercetare-act'!$D$9:$D$29,$C18,'Anexa1-IC-normare-cercetare-act'!$E$9:$E$29,1)</f>
        <v>0</v>
      </c>
      <c r="AK18" s="25">
        <f>SUMIFS('Anexa1-IC-normare-cercetare-act'!AK$9:AK$29,'Anexa1-IC-normare-cercetare-act'!$D$9:$D$29,$C18,'Anexa1-IC-normare-cercetare-act'!$E$9:$E$29,1)</f>
        <v>0</v>
      </c>
      <c r="AL18" s="25">
        <f>SUMIFS('Anexa1-IC-normare-cercetare-act'!AL$9:AL$29,'Anexa1-IC-normare-cercetare-act'!$D$9:$D$29,$C18,'Anexa1-IC-normare-cercetare-act'!$E$9:$E$29,1)</f>
        <v>0</v>
      </c>
      <c r="AM18" s="25">
        <f>SUMIFS('Anexa1-IC-normare-cercetare-act'!AM$9:AM$29,'Anexa1-IC-normare-cercetare-act'!$D$9:$D$29,$C18,'Anexa1-IC-normare-cercetare-act'!$E$9:$E$29,1)</f>
        <v>0</v>
      </c>
      <c r="AN18" s="25">
        <f>SUMIFS('Anexa1-IC-normare-cercetare-act'!AN$9:AN$29,'Anexa1-IC-normare-cercetare-act'!$D$9:$D$29,$C18,'Anexa1-IC-normare-cercetare-act'!$E$9:$E$29,1)</f>
        <v>0</v>
      </c>
      <c r="AO18" s="25">
        <f>SUMIFS('Anexa1-IC-normare-cercetare-act'!AO$9:AO$29,'Anexa1-IC-normare-cercetare-act'!$D$9:$D$29,$C18,'Anexa1-IC-normare-cercetare-act'!$E$9:$E$29,1)</f>
        <v>0</v>
      </c>
      <c r="AP18" s="25">
        <f>SUMIFS('Anexa1-IC-normare-cercetare-act'!AP$9:AP$29,'Anexa1-IC-normare-cercetare-act'!$D$9:$D$29,$C18,'Anexa1-IC-normare-cercetare-act'!$E$9:$E$29,1)</f>
        <v>0</v>
      </c>
      <c r="AQ18" s="25">
        <f>SUMIFS('Anexa1-IC-normare-cercetare-act'!AQ$9:AQ$29,'Anexa1-IC-normare-cercetare-act'!$D$9:$D$29,$C18,'Anexa1-IC-normare-cercetare-act'!$E$9:$E$29,1)</f>
        <v>0</v>
      </c>
      <c r="AR18" s="25">
        <f>SUMIFS('Anexa1-IC-normare-cercetare-act'!AR$9:AR$29,'Anexa1-IC-normare-cercetare-act'!$D$9:$D$29,$C18,'Anexa1-IC-normare-cercetare-act'!$E$9:$E$29,1)</f>
        <v>0</v>
      </c>
      <c r="AS18" s="25">
        <f>SUMIFS('Anexa1-IC-normare-cercetare-act'!AS$9:AS$29,'Anexa1-IC-normare-cercetare-act'!$D$9:$D$29,$C18,'Anexa1-IC-normare-cercetare-act'!$E$9:$E$29,1)</f>
        <v>0</v>
      </c>
      <c r="AT18" s="25">
        <f>SUMIFS('Anexa1-IC-normare-cercetare-act'!AT$9:AT$29,'Anexa1-IC-normare-cercetare-act'!$D$9:$D$29,$C18,'Anexa1-IC-normare-cercetare-act'!$E$9:$E$29,1)</f>
        <v>0</v>
      </c>
      <c r="AU18" s="25">
        <f>SUMIFS('Anexa1-IC-normare-cercetare-act'!AU$9:AU$29,'Anexa1-IC-normare-cercetare-act'!$D$9:$D$29,$C18,'Anexa1-IC-normare-cercetare-act'!$E$9:$E$29,1)</f>
        <v>0</v>
      </c>
      <c r="AV18" s="26">
        <f>SUMIFS('Anexa1-IC-normare-cercetare-act'!AV$9:AV$29,'Anexa1-IC-normare-cercetare-act'!$D$9:$D$29,$C18,'Anexa1-IC-normare-cercetare-act'!$E$9:$E$29,1)</f>
        <v>0</v>
      </c>
    </row>
    <row r="19" spans="1:48">
      <c r="A19" s="254"/>
      <c r="B19" s="255"/>
      <c r="C19" s="190" t="s">
        <v>82</v>
      </c>
      <c r="D19" s="190" t="s">
        <v>82</v>
      </c>
      <c r="E19" s="190" t="s">
        <v>82</v>
      </c>
      <c r="F19" s="25">
        <f>SUMIFS('Anexa1-IC-normare-cercetare-act'!F$9:F$29,'Anexa1-IC-normare-cercetare-act'!$D$9:$D$29,$C19,'Anexa1-IC-normare-cercetare-act'!$E$9:$E$29,1)</f>
        <v>0</v>
      </c>
      <c r="G19" s="25">
        <f>SUMIFS('Anexa1-IC-normare-cercetare-act'!G$9:G$29,'Anexa1-IC-normare-cercetare-act'!$D$9:$D$29,$C19,'Anexa1-IC-normare-cercetare-act'!$E$9:$E$29,1)</f>
        <v>0</v>
      </c>
      <c r="H19" s="25">
        <f>SUMIFS('Anexa1-IC-normare-cercetare-act'!H$9:H$29,'Anexa1-IC-normare-cercetare-act'!$D$9:$D$29,$C19,'Anexa1-IC-normare-cercetare-act'!$E$9:$E$29,1)</f>
        <v>0</v>
      </c>
      <c r="I19" s="25">
        <f>SUMIFS('Anexa1-IC-normare-cercetare-act'!I$9:I$29,'Anexa1-IC-normare-cercetare-act'!$D$9:$D$29,$C19,'Anexa1-IC-normare-cercetare-act'!$E$9:$E$29,1)</f>
        <v>0</v>
      </c>
      <c r="J19" s="25">
        <f>SUMIFS('Anexa1-IC-normare-cercetare-act'!J$9:J$29,'Anexa1-IC-normare-cercetare-act'!$D$9:$D$29,$C19,'Anexa1-IC-normare-cercetare-act'!$E$9:$E$29,1)</f>
        <v>0</v>
      </c>
      <c r="K19" s="25">
        <f>SUMIFS('Anexa1-IC-normare-cercetare-act'!K$9:K$29,'Anexa1-IC-normare-cercetare-act'!$D$9:$D$29,$C19,'Anexa1-IC-normare-cercetare-act'!$E$9:$E$29,1)</f>
        <v>0</v>
      </c>
      <c r="L19" s="25">
        <f>SUMIFS('Anexa1-IC-normare-cercetare-act'!L$9:L$29,'Anexa1-IC-normare-cercetare-act'!$D$9:$D$29,$C19,'Anexa1-IC-normare-cercetare-act'!$E$9:$E$29,1)</f>
        <v>0</v>
      </c>
      <c r="M19" s="25">
        <f>SUMIFS('Anexa1-IC-normare-cercetare-act'!M$9:M$29,'Anexa1-IC-normare-cercetare-act'!$D$9:$D$29,$C19,'Anexa1-IC-normare-cercetare-act'!$E$9:$E$29,1)</f>
        <v>0</v>
      </c>
      <c r="N19" s="25">
        <f>SUMIFS('Anexa1-IC-normare-cercetare-act'!N$9:N$29,'Anexa1-IC-normare-cercetare-act'!$D$9:$D$29,$C19,'Anexa1-IC-normare-cercetare-act'!$E$9:$E$29,1)</f>
        <v>0</v>
      </c>
      <c r="O19" s="25">
        <f>SUMIFS('Anexa1-IC-normare-cercetare-act'!O$9:O$29,'Anexa1-IC-normare-cercetare-act'!$D$9:$D$29,$C19,'Anexa1-IC-normare-cercetare-act'!$E$9:$E$29,1)</f>
        <v>0</v>
      </c>
      <c r="P19" s="25">
        <f>SUMIFS('Anexa1-IC-normare-cercetare-act'!P$9:P$29,'Anexa1-IC-normare-cercetare-act'!$D$9:$D$29,$C19,'Anexa1-IC-normare-cercetare-act'!$E$9:$E$29,1)</f>
        <v>0</v>
      </c>
      <c r="Q19" s="25">
        <f>SUMIFS('Anexa1-IC-normare-cercetare-act'!Q$9:Q$29,'Anexa1-IC-normare-cercetare-act'!$D$9:$D$29,$C19,'Anexa1-IC-normare-cercetare-act'!$E$9:$E$29,1)</f>
        <v>0</v>
      </c>
      <c r="R19" s="25">
        <f>SUMIFS('Anexa1-IC-normare-cercetare-act'!R$9:R$29,'Anexa1-IC-normare-cercetare-act'!$D$9:$D$29,$C19,'Anexa1-IC-normare-cercetare-act'!$E$9:$E$29,1)</f>
        <v>0</v>
      </c>
      <c r="S19" s="25">
        <f>SUMIFS('Anexa1-IC-normare-cercetare-act'!S$9:S$29,'Anexa1-IC-normare-cercetare-act'!$D$9:$D$29,$C19,'Anexa1-IC-normare-cercetare-act'!$E$9:$E$29,1)</f>
        <v>0</v>
      </c>
      <c r="T19" s="25">
        <f>SUMIFS('Anexa1-IC-normare-cercetare-act'!T$9:T$29,'Anexa1-IC-normare-cercetare-act'!$D$9:$D$29,$C19,'Anexa1-IC-normare-cercetare-act'!$E$9:$E$29,1)</f>
        <v>0</v>
      </c>
      <c r="U19" s="25">
        <f>SUMIFS('Anexa1-IC-normare-cercetare-act'!U$9:U$29,'Anexa1-IC-normare-cercetare-act'!$D$9:$D$29,$C19,'Anexa1-IC-normare-cercetare-act'!$E$9:$E$29,1)</f>
        <v>0</v>
      </c>
      <c r="V19" s="25">
        <f>SUMIFS('Anexa1-IC-normare-cercetare-act'!V$9:V$29,'Anexa1-IC-normare-cercetare-act'!$D$9:$D$29,$C19,'Anexa1-IC-normare-cercetare-act'!$E$9:$E$29,1)</f>
        <v>0</v>
      </c>
      <c r="W19" s="25">
        <f>SUMIFS('Anexa1-IC-normare-cercetare-act'!W$9:W$29,'Anexa1-IC-normare-cercetare-act'!$D$9:$D$29,$C19,'Anexa1-IC-normare-cercetare-act'!$E$9:$E$29,1)</f>
        <v>0</v>
      </c>
      <c r="X19" s="25">
        <f>SUMIFS('Anexa1-IC-normare-cercetare-act'!X$9:X$29,'Anexa1-IC-normare-cercetare-act'!$D$9:$D$29,$C19,'Anexa1-IC-normare-cercetare-act'!$E$9:$E$29,1)</f>
        <v>0</v>
      </c>
      <c r="Y19" s="25">
        <f>SUMIFS('Anexa1-IC-normare-cercetare-act'!Y$9:Y$29,'Anexa1-IC-normare-cercetare-act'!$D$9:$D$29,$C19,'Anexa1-IC-normare-cercetare-act'!$E$9:$E$29,1)</f>
        <v>0</v>
      </c>
      <c r="Z19" s="25">
        <f>SUMIFS('Anexa1-IC-normare-cercetare-act'!Z$9:Z$29,'Anexa1-IC-normare-cercetare-act'!$D$9:$D$29,$C19,'Anexa1-IC-normare-cercetare-act'!$E$9:$E$29,1)</f>
        <v>0</v>
      </c>
      <c r="AA19" s="25">
        <f>SUMIFS('Anexa1-IC-normare-cercetare-act'!AA$9:AA$29,'Anexa1-IC-normare-cercetare-act'!$D$9:$D$29,$C19,'Anexa1-IC-normare-cercetare-act'!$E$9:$E$29,1)</f>
        <v>0</v>
      </c>
      <c r="AB19" s="25">
        <f>SUMIFS('Anexa1-IC-normare-cercetare-act'!AB$9:AB$29,'Anexa1-IC-normare-cercetare-act'!$D$9:$D$29,$C19,'Anexa1-IC-normare-cercetare-act'!$E$9:$E$29,1)</f>
        <v>0</v>
      </c>
      <c r="AC19" s="25">
        <f>SUMIFS('Anexa1-IC-normare-cercetare-act'!AC$9:AC$29,'Anexa1-IC-normare-cercetare-act'!$D$9:$D$29,$C19,'Anexa1-IC-normare-cercetare-act'!$E$9:$E$29,1)</f>
        <v>0</v>
      </c>
      <c r="AD19" s="25">
        <f>SUMIFS('Anexa1-IC-normare-cercetare-act'!AD$9:AD$29,'Anexa1-IC-normare-cercetare-act'!$D$9:$D$29,$C19,'Anexa1-IC-normare-cercetare-act'!$E$9:$E$29,1)</f>
        <v>0</v>
      </c>
      <c r="AE19" s="25">
        <f>SUMIFS('Anexa1-IC-normare-cercetare-act'!AE$9:AE$29,'Anexa1-IC-normare-cercetare-act'!$D$9:$D$29,$C19,'Anexa1-IC-normare-cercetare-act'!$E$9:$E$29,1)</f>
        <v>0</v>
      </c>
      <c r="AF19" s="25">
        <f>SUMIFS('Anexa1-IC-normare-cercetare-act'!AF$9:AF$29,'Anexa1-IC-normare-cercetare-act'!$D$9:$D$29,$C19,'Anexa1-IC-normare-cercetare-act'!$E$9:$E$29,1)</f>
        <v>0</v>
      </c>
      <c r="AG19" s="25">
        <f>SUMIFS('Anexa1-IC-normare-cercetare-act'!AG$9:AG$29,'Anexa1-IC-normare-cercetare-act'!$D$9:$D$29,$C19,'Anexa1-IC-normare-cercetare-act'!$E$9:$E$29,1)</f>
        <v>0</v>
      </c>
      <c r="AH19" s="25">
        <f>SUMIFS('Anexa1-IC-normare-cercetare-act'!AH$9:AH$29,'Anexa1-IC-normare-cercetare-act'!$D$9:$D$29,$C19,'Anexa1-IC-normare-cercetare-act'!$E$9:$E$29,1)</f>
        <v>0</v>
      </c>
      <c r="AI19" s="25">
        <f>SUMIFS('Anexa1-IC-normare-cercetare-act'!AI$9:AI$29,'Anexa1-IC-normare-cercetare-act'!$D$9:$D$29,$C19,'Anexa1-IC-normare-cercetare-act'!$E$9:$E$29,1)</f>
        <v>0</v>
      </c>
      <c r="AJ19" s="25">
        <f>SUMIFS('Anexa1-IC-normare-cercetare-act'!AJ$9:AJ$29,'Anexa1-IC-normare-cercetare-act'!$D$9:$D$29,$C19,'Anexa1-IC-normare-cercetare-act'!$E$9:$E$29,1)</f>
        <v>0</v>
      </c>
      <c r="AK19" s="25">
        <f>SUMIFS('Anexa1-IC-normare-cercetare-act'!AK$9:AK$29,'Anexa1-IC-normare-cercetare-act'!$D$9:$D$29,$C19,'Anexa1-IC-normare-cercetare-act'!$E$9:$E$29,1)</f>
        <v>0</v>
      </c>
      <c r="AL19" s="25">
        <f>SUMIFS('Anexa1-IC-normare-cercetare-act'!AL$9:AL$29,'Anexa1-IC-normare-cercetare-act'!$D$9:$D$29,$C19,'Anexa1-IC-normare-cercetare-act'!$E$9:$E$29,1)</f>
        <v>0</v>
      </c>
      <c r="AM19" s="25">
        <f>SUMIFS('Anexa1-IC-normare-cercetare-act'!AM$9:AM$29,'Anexa1-IC-normare-cercetare-act'!$D$9:$D$29,$C19,'Anexa1-IC-normare-cercetare-act'!$E$9:$E$29,1)</f>
        <v>0</v>
      </c>
      <c r="AN19" s="25">
        <f>SUMIFS('Anexa1-IC-normare-cercetare-act'!AN$9:AN$29,'Anexa1-IC-normare-cercetare-act'!$D$9:$D$29,$C19,'Anexa1-IC-normare-cercetare-act'!$E$9:$E$29,1)</f>
        <v>0</v>
      </c>
      <c r="AO19" s="25">
        <f>SUMIFS('Anexa1-IC-normare-cercetare-act'!AO$9:AO$29,'Anexa1-IC-normare-cercetare-act'!$D$9:$D$29,$C19,'Anexa1-IC-normare-cercetare-act'!$E$9:$E$29,1)</f>
        <v>0</v>
      </c>
      <c r="AP19" s="25">
        <f>SUMIFS('Anexa1-IC-normare-cercetare-act'!AP$9:AP$29,'Anexa1-IC-normare-cercetare-act'!$D$9:$D$29,$C19,'Anexa1-IC-normare-cercetare-act'!$E$9:$E$29,1)</f>
        <v>0</v>
      </c>
      <c r="AQ19" s="25">
        <f>SUMIFS('Anexa1-IC-normare-cercetare-act'!AQ$9:AQ$29,'Anexa1-IC-normare-cercetare-act'!$D$9:$D$29,$C19,'Anexa1-IC-normare-cercetare-act'!$E$9:$E$29,1)</f>
        <v>0</v>
      </c>
      <c r="AR19" s="25">
        <f>SUMIFS('Anexa1-IC-normare-cercetare-act'!AR$9:AR$29,'Anexa1-IC-normare-cercetare-act'!$D$9:$D$29,$C19,'Anexa1-IC-normare-cercetare-act'!$E$9:$E$29,1)</f>
        <v>0</v>
      </c>
      <c r="AS19" s="25">
        <f>SUMIFS('Anexa1-IC-normare-cercetare-act'!AS$9:AS$29,'Anexa1-IC-normare-cercetare-act'!$D$9:$D$29,$C19,'Anexa1-IC-normare-cercetare-act'!$E$9:$E$29,1)</f>
        <v>0</v>
      </c>
      <c r="AT19" s="25">
        <f>SUMIFS('Anexa1-IC-normare-cercetare-act'!AT$9:AT$29,'Anexa1-IC-normare-cercetare-act'!$D$9:$D$29,$C19,'Anexa1-IC-normare-cercetare-act'!$E$9:$E$29,1)</f>
        <v>0</v>
      </c>
      <c r="AU19" s="25">
        <f>SUMIFS('Anexa1-IC-normare-cercetare-act'!AU$9:AU$29,'Anexa1-IC-normare-cercetare-act'!$D$9:$D$29,$C19,'Anexa1-IC-normare-cercetare-act'!$E$9:$E$29,1)</f>
        <v>0</v>
      </c>
      <c r="AV19" s="26">
        <f>SUMIFS('Anexa1-IC-normare-cercetare-act'!AV$9:AV$29,'Anexa1-IC-normare-cercetare-act'!$D$9:$D$29,$C19,'Anexa1-IC-normare-cercetare-act'!$E$9:$E$29,1)</f>
        <v>0</v>
      </c>
    </row>
    <row r="20" spans="1:48">
      <c r="A20" s="254"/>
      <c r="B20" s="255"/>
      <c r="C20" s="190" t="s">
        <v>81</v>
      </c>
      <c r="D20" s="190" t="s">
        <v>81</v>
      </c>
      <c r="E20" s="190" t="s">
        <v>81</v>
      </c>
      <c r="F20" s="25">
        <f>SUMIFS('Anexa1-IC-normare-cercetare-act'!F$9:F$29,'Anexa1-IC-normare-cercetare-act'!$D$9:$D$29,$C20,'Anexa1-IC-normare-cercetare-act'!$E$9:$E$29,1)</f>
        <v>0</v>
      </c>
      <c r="G20" s="25">
        <f>SUMIFS('Anexa1-IC-normare-cercetare-act'!G$9:G$29,'Anexa1-IC-normare-cercetare-act'!$D$9:$D$29,$C20,'Anexa1-IC-normare-cercetare-act'!$E$9:$E$29,1)</f>
        <v>0</v>
      </c>
      <c r="H20" s="25">
        <f>SUMIFS('Anexa1-IC-normare-cercetare-act'!H$9:H$29,'Anexa1-IC-normare-cercetare-act'!$D$9:$D$29,$C20,'Anexa1-IC-normare-cercetare-act'!$E$9:$E$29,1)</f>
        <v>0</v>
      </c>
      <c r="I20" s="25">
        <f>SUMIFS('Anexa1-IC-normare-cercetare-act'!I$9:I$29,'Anexa1-IC-normare-cercetare-act'!$D$9:$D$29,$C20,'Anexa1-IC-normare-cercetare-act'!$E$9:$E$29,1)</f>
        <v>0</v>
      </c>
      <c r="J20" s="25">
        <f>SUMIFS('Anexa1-IC-normare-cercetare-act'!J$9:J$29,'Anexa1-IC-normare-cercetare-act'!$D$9:$D$29,$C20,'Anexa1-IC-normare-cercetare-act'!$E$9:$E$29,1)</f>
        <v>0</v>
      </c>
      <c r="K20" s="25">
        <f>SUMIFS('Anexa1-IC-normare-cercetare-act'!K$9:K$29,'Anexa1-IC-normare-cercetare-act'!$D$9:$D$29,$C20,'Anexa1-IC-normare-cercetare-act'!$E$9:$E$29,1)</f>
        <v>0</v>
      </c>
      <c r="L20" s="25">
        <f>SUMIFS('Anexa1-IC-normare-cercetare-act'!L$9:L$29,'Anexa1-IC-normare-cercetare-act'!$D$9:$D$29,$C20,'Anexa1-IC-normare-cercetare-act'!$E$9:$E$29,1)</f>
        <v>0</v>
      </c>
      <c r="M20" s="25">
        <f>SUMIFS('Anexa1-IC-normare-cercetare-act'!M$9:M$29,'Anexa1-IC-normare-cercetare-act'!$D$9:$D$29,$C20,'Anexa1-IC-normare-cercetare-act'!$E$9:$E$29,1)</f>
        <v>0</v>
      </c>
      <c r="N20" s="25">
        <f>SUMIFS('Anexa1-IC-normare-cercetare-act'!N$9:N$29,'Anexa1-IC-normare-cercetare-act'!$D$9:$D$29,$C20,'Anexa1-IC-normare-cercetare-act'!$E$9:$E$29,1)</f>
        <v>0</v>
      </c>
      <c r="O20" s="25">
        <f>SUMIFS('Anexa1-IC-normare-cercetare-act'!O$9:O$29,'Anexa1-IC-normare-cercetare-act'!$D$9:$D$29,$C20,'Anexa1-IC-normare-cercetare-act'!$E$9:$E$29,1)</f>
        <v>0</v>
      </c>
      <c r="P20" s="25">
        <f>SUMIFS('Anexa1-IC-normare-cercetare-act'!P$9:P$29,'Anexa1-IC-normare-cercetare-act'!$D$9:$D$29,$C20,'Anexa1-IC-normare-cercetare-act'!$E$9:$E$29,1)</f>
        <v>0</v>
      </c>
      <c r="Q20" s="25">
        <f>SUMIFS('Anexa1-IC-normare-cercetare-act'!Q$9:Q$29,'Anexa1-IC-normare-cercetare-act'!$D$9:$D$29,$C20,'Anexa1-IC-normare-cercetare-act'!$E$9:$E$29,1)</f>
        <v>0</v>
      </c>
      <c r="R20" s="25">
        <f>SUMIFS('Anexa1-IC-normare-cercetare-act'!R$9:R$29,'Anexa1-IC-normare-cercetare-act'!$D$9:$D$29,$C20,'Anexa1-IC-normare-cercetare-act'!$E$9:$E$29,1)</f>
        <v>0</v>
      </c>
      <c r="S20" s="25">
        <f>SUMIFS('Anexa1-IC-normare-cercetare-act'!S$9:S$29,'Anexa1-IC-normare-cercetare-act'!$D$9:$D$29,$C20,'Anexa1-IC-normare-cercetare-act'!$E$9:$E$29,1)</f>
        <v>0</v>
      </c>
      <c r="T20" s="25">
        <f>SUMIFS('Anexa1-IC-normare-cercetare-act'!T$9:T$29,'Anexa1-IC-normare-cercetare-act'!$D$9:$D$29,$C20,'Anexa1-IC-normare-cercetare-act'!$E$9:$E$29,1)</f>
        <v>0</v>
      </c>
      <c r="U20" s="25">
        <f>SUMIFS('Anexa1-IC-normare-cercetare-act'!U$9:U$29,'Anexa1-IC-normare-cercetare-act'!$D$9:$D$29,$C20,'Anexa1-IC-normare-cercetare-act'!$E$9:$E$29,1)</f>
        <v>0</v>
      </c>
      <c r="V20" s="25">
        <f>SUMIFS('Anexa1-IC-normare-cercetare-act'!V$9:V$29,'Anexa1-IC-normare-cercetare-act'!$D$9:$D$29,$C20,'Anexa1-IC-normare-cercetare-act'!$E$9:$E$29,1)</f>
        <v>0</v>
      </c>
      <c r="W20" s="25">
        <f>SUMIFS('Anexa1-IC-normare-cercetare-act'!W$9:W$29,'Anexa1-IC-normare-cercetare-act'!$D$9:$D$29,$C20,'Anexa1-IC-normare-cercetare-act'!$E$9:$E$29,1)</f>
        <v>0</v>
      </c>
      <c r="X20" s="25">
        <f>SUMIFS('Anexa1-IC-normare-cercetare-act'!X$9:X$29,'Anexa1-IC-normare-cercetare-act'!$D$9:$D$29,$C20,'Anexa1-IC-normare-cercetare-act'!$E$9:$E$29,1)</f>
        <v>0</v>
      </c>
      <c r="Y20" s="25">
        <f>SUMIFS('Anexa1-IC-normare-cercetare-act'!Y$9:Y$29,'Anexa1-IC-normare-cercetare-act'!$D$9:$D$29,$C20,'Anexa1-IC-normare-cercetare-act'!$E$9:$E$29,1)</f>
        <v>0</v>
      </c>
      <c r="Z20" s="25">
        <f>SUMIFS('Anexa1-IC-normare-cercetare-act'!Z$9:Z$29,'Anexa1-IC-normare-cercetare-act'!$D$9:$D$29,$C20,'Anexa1-IC-normare-cercetare-act'!$E$9:$E$29,1)</f>
        <v>0</v>
      </c>
      <c r="AA20" s="25">
        <f>SUMIFS('Anexa1-IC-normare-cercetare-act'!AA$9:AA$29,'Anexa1-IC-normare-cercetare-act'!$D$9:$D$29,$C20,'Anexa1-IC-normare-cercetare-act'!$E$9:$E$29,1)</f>
        <v>0</v>
      </c>
      <c r="AB20" s="25">
        <f>SUMIFS('Anexa1-IC-normare-cercetare-act'!AB$9:AB$29,'Anexa1-IC-normare-cercetare-act'!$D$9:$D$29,$C20,'Anexa1-IC-normare-cercetare-act'!$E$9:$E$29,1)</f>
        <v>0</v>
      </c>
      <c r="AC20" s="25">
        <f>SUMIFS('Anexa1-IC-normare-cercetare-act'!AC$9:AC$29,'Anexa1-IC-normare-cercetare-act'!$D$9:$D$29,$C20,'Anexa1-IC-normare-cercetare-act'!$E$9:$E$29,1)</f>
        <v>0</v>
      </c>
      <c r="AD20" s="25">
        <f>SUMIFS('Anexa1-IC-normare-cercetare-act'!AD$9:AD$29,'Anexa1-IC-normare-cercetare-act'!$D$9:$D$29,$C20,'Anexa1-IC-normare-cercetare-act'!$E$9:$E$29,1)</f>
        <v>0</v>
      </c>
      <c r="AE20" s="25">
        <f>SUMIFS('Anexa1-IC-normare-cercetare-act'!AE$9:AE$29,'Anexa1-IC-normare-cercetare-act'!$D$9:$D$29,$C20,'Anexa1-IC-normare-cercetare-act'!$E$9:$E$29,1)</f>
        <v>0</v>
      </c>
      <c r="AF20" s="25">
        <f>SUMIFS('Anexa1-IC-normare-cercetare-act'!AF$9:AF$29,'Anexa1-IC-normare-cercetare-act'!$D$9:$D$29,$C20,'Anexa1-IC-normare-cercetare-act'!$E$9:$E$29,1)</f>
        <v>0</v>
      </c>
      <c r="AG20" s="25">
        <f>SUMIFS('Anexa1-IC-normare-cercetare-act'!AG$9:AG$29,'Anexa1-IC-normare-cercetare-act'!$D$9:$D$29,$C20,'Anexa1-IC-normare-cercetare-act'!$E$9:$E$29,1)</f>
        <v>0</v>
      </c>
      <c r="AH20" s="25">
        <f>SUMIFS('Anexa1-IC-normare-cercetare-act'!AH$9:AH$29,'Anexa1-IC-normare-cercetare-act'!$D$9:$D$29,$C20,'Anexa1-IC-normare-cercetare-act'!$E$9:$E$29,1)</f>
        <v>0</v>
      </c>
      <c r="AI20" s="25">
        <f>SUMIFS('Anexa1-IC-normare-cercetare-act'!AI$9:AI$29,'Anexa1-IC-normare-cercetare-act'!$D$9:$D$29,$C20,'Anexa1-IC-normare-cercetare-act'!$E$9:$E$29,1)</f>
        <v>0</v>
      </c>
      <c r="AJ20" s="25">
        <f>SUMIFS('Anexa1-IC-normare-cercetare-act'!AJ$9:AJ$29,'Anexa1-IC-normare-cercetare-act'!$D$9:$D$29,$C20,'Anexa1-IC-normare-cercetare-act'!$E$9:$E$29,1)</f>
        <v>0</v>
      </c>
      <c r="AK20" s="25">
        <f>SUMIFS('Anexa1-IC-normare-cercetare-act'!AK$9:AK$29,'Anexa1-IC-normare-cercetare-act'!$D$9:$D$29,$C20,'Anexa1-IC-normare-cercetare-act'!$E$9:$E$29,1)</f>
        <v>0</v>
      </c>
      <c r="AL20" s="25">
        <f>SUMIFS('Anexa1-IC-normare-cercetare-act'!AL$9:AL$29,'Anexa1-IC-normare-cercetare-act'!$D$9:$D$29,$C20,'Anexa1-IC-normare-cercetare-act'!$E$9:$E$29,1)</f>
        <v>0</v>
      </c>
      <c r="AM20" s="25">
        <f>SUMIFS('Anexa1-IC-normare-cercetare-act'!AM$9:AM$29,'Anexa1-IC-normare-cercetare-act'!$D$9:$D$29,$C20,'Anexa1-IC-normare-cercetare-act'!$E$9:$E$29,1)</f>
        <v>0</v>
      </c>
      <c r="AN20" s="25">
        <f>SUMIFS('Anexa1-IC-normare-cercetare-act'!AN$9:AN$29,'Anexa1-IC-normare-cercetare-act'!$D$9:$D$29,$C20,'Anexa1-IC-normare-cercetare-act'!$E$9:$E$29,1)</f>
        <v>0</v>
      </c>
      <c r="AO20" s="25">
        <f>SUMIFS('Anexa1-IC-normare-cercetare-act'!AO$9:AO$29,'Anexa1-IC-normare-cercetare-act'!$D$9:$D$29,$C20,'Anexa1-IC-normare-cercetare-act'!$E$9:$E$29,1)</f>
        <v>0</v>
      </c>
      <c r="AP20" s="25">
        <f>SUMIFS('Anexa1-IC-normare-cercetare-act'!AP$9:AP$29,'Anexa1-IC-normare-cercetare-act'!$D$9:$D$29,$C20,'Anexa1-IC-normare-cercetare-act'!$E$9:$E$29,1)</f>
        <v>0</v>
      </c>
      <c r="AQ20" s="25">
        <f>SUMIFS('Anexa1-IC-normare-cercetare-act'!AQ$9:AQ$29,'Anexa1-IC-normare-cercetare-act'!$D$9:$D$29,$C20,'Anexa1-IC-normare-cercetare-act'!$E$9:$E$29,1)</f>
        <v>0</v>
      </c>
      <c r="AR20" s="25">
        <f>SUMIFS('Anexa1-IC-normare-cercetare-act'!AR$9:AR$29,'Anexa1-IC-normare-cercetare-act'!$D$9:$D$29,$C20,'Anexa1-IC-normare-cercetare-act'!$E$9:$E$29,1)</f>
        <v>0</v>
      </c>
      <c r="AS20" s="25">
        <f>SUMIFS('Anexa1-IC-normare-cercetare-act'!AS$9:AS$29,'Anexa1-IC-normare-cercetare-act'!$D$9:$D$29,$C20,'Anexa1-IC-normare-cercetare-act'!$E$9:$E$29,1)</f>
        <v>0</v>
      </c>
      <c r="AT20" s="25">
        <f>SUMIFS('Anexa1-IC-normare-cercetare-act'!AT$9:AT$29,'Anexa1-IC-normare-cercetare-act'!$D$9:$D$29,$C20,'Anexa1-IC-normare-cercetare-act'!$E$9:$E$29,1)</f>
        <v>0</v>
      </c>
      <c r="AU20" s="25">
        <f>SUMIFS('Anexa1-IC-normare-cercetare-act'!AU$9:AU$29,'Anexa1-IC-normare-cercetare-act'!$D$9:$D$29,$C20,'Anexa1-IC-normare-cercetare-act'!$E$9:$E$29,1)</f>
        <v>0</v>
      </c>
      <c r="AV20" s="26">
        <f>SUMIFS('Anexa1-IC-normare-cercetare-act'!AV$9:AV$29,'Anexa1-IC-normare-cercetare-act'!$D$9:$D$29,$C20,'Anexa1-IC-normare-cercetare-act'!$E$9:$E$29,1)</f>
        <v>0</v>
      </c>
    </row>
    <row r="21" spans="1:48">
      <c r="A21" s="254"/>
      <c r="B21" s="255"/>
      <c r="C21" s="190" t="s">
        <v>80</v>
      </c>
      <c r="D21" s="190" t="s">
        <v>80</v>
      </c>
      <c r="E21" s="190" t="s">
        <v>80</v>
      </c>
      <c r="F21" s="25">
        <f>SUMIFS('Anexa1-IC-normare-cercetare-act'!F$9:F$29,'Anexa1-IC-normare-cercetare-act'!$D$9:$D$29,$C21,'Anexa1-IC-normare-cercetare-act'!$E$9:$E$29,1)</f>
        <v>0</v>
      </c>
      <c r="G21" s="25">
        <f>SUMIFS('Anexa1-IC-normare-cercetare-act'!G$9:G$29,'Anexa1-IC-normare-cercetare-act'!$D$9:$D$29,$C21,'Anexa1-IC-normare-cercetare-act'!$E$9:$E$29,1)</f>
        <v>0</v>
      </c>
      <c r="H21" s="25">
        <f>SUMIFS('Anexa1-IC-normare-cercetare-act'!H$9:H$29,'Anexa1-IC-normare-cercetare-act'!$D$9:$D$29,$C21,'Anexa1-IC-normare-cercetare-act'!$E$9:$E$29,1)</f>
        <v>0</v>
      </c>
      <c r="I21" s="25">
        <f>SUMIFS('Anexa1-IC-normare-cercetare-act'!I$9:I$29,'Anexa1-IC-normare-cercetare-act'!$D$9:$D$29,$C21,'Anexa1-IC-normare-cercetare-act'!$E$9:$E$29,1)</f>
        <v>0</v>
      </c>
      <c r="J21" s="25">
        <f>SUMIFS('Anexa1-IC-normare-cercetare-act'!J$9:J$29,'Anexa1-IC-normare-cercetare-act'!$D$9:$D$29,$C21,'Anexa1-IC-normare-cercetare-act'!$E$9:$E$29,1)</f>
        <v>0</v>
      </c>
      <c r="K21" s="25">
        <f>SUMIFS('Anexa1-IC-normare-cercetare-act'!K$9:K$29,'Anexa1-IC-normare-cercetare-act'!$D$9:$D$29,$C21,'Anexa1-IC-normare-cercetare-act'!$E$9:$E$29,1)</f>
        <v>0</v>
      </c>
      <c r="L21" s="25">
        <f>SUMIFS('Anexa1-IC-normare-cercetare-act'!L$9:L$29,'Anexa1-IC-normare-cercetare-act'!$D$9:$D$29,$C21,'Anexa1-IC-normare-cercetare-act'!$E$9:$E$29,1)</f>
        <v>0</v>
      </c>
      <c r="M21" s="25">
        <f>SUMIFS('Anexa1-IC-normare-cercetare-act'!M$9:M$29,'Anexa1-IC-normare-cercetare-act'!$D$9:$D$29,$C21,'Anexa1-IC-normare-cercetare-act'!$E$9:$E$29,1)</f>
        <v>0</v>
      </c>
      <c r="N21" s="25">
        <f>SUMIFS('Anexa1-IC-normare-cercetare-act'!N$9:N$29,'Anexa1-IC-normare-cercetare-act'!$D$9:$D$29,$C21,'Anexa1-IC-normare-cercetare-act'!$E$9:$E$29,1)</f>
        <v>0</v>
      </c>
      <c r="O21" s="25">
        <f>SUMIFS('Anexa1-IC-normare-cercetare-act'!O$9:O$29,'Anexa1-IC-normare-cercetare-act'!$D$9:$D$29,$C21,'Anexa1-IC-normare-cercetare-act'!$E$9:$E$29,1)</f>
        <v>0</v>
      </c>
      <c r="P21" s="25">
        <f>SUMIFS('Anexa1-IC-normare-cercetare-act'!P$9:P$29,'Anexa1-IC-normare-cercetare-act'!$D$9:$D$29,$C21,'Anexa1-IC-normare-cercetare-act'!$E$9:$E$29,1)</f>
        <v>0</v>
      </c>
      <c r="Q21" s="25">
        <f>SUMIFS('Anexa1-IC-normare-cercetare-act'!Q$9:Q$29,'Anexa1-IC-normare-cercetare-act'!$D$9:$D$29,$C21,'Anexa1-IC-normare-cercetare-act'!$E$9:$E$29,1)</f>
        <v>0</v>
      </c>
      <c r="R21" s="25">
        <f>SUMIFS('Anexa1-IC-normare-cercetare-act'!R$9:R$29,'Anexa1-IC-normare-cercetare-act'!$D$9:$D$29,$C21,'Anexa1-IC-normare-cercetare-act'!$E$9:$E$29,1)</f>
        <v>0</v>
      </c>
      <c r="S21" s="25">
        <f>SUMIFS('Anexa1-IC-normare-cercetare-act'!S$9:S$29,'Anexa1-IC-normare-cercetare-act'!$D$9:$D$29,$C21,'Anexa1-IC-normare-cercetare-act'!$E$9:$E$29,1)</f>
        <v>0</v>
      </c>
      <c r="T21" s="25">
        <f>SUMIFS('Anexa1-IC-normare-cercetare-act'!T$9:T$29,'Anexa1-IC-normare-cercetare-act'!$D$9:$D$29,$C21,'Anexa1-IC-normare-cercetare-act'!$E$9:$E$29,1)</f>
        <v>0</v>
      </c>
      <c r="U21" s="25">
        <f>SUMIFS('Anexa1-IC-normare-cercetare-act'!U$9:U$29,'Anexa1-IC-normare-cercetare-act'!$D$9:$D$29,$C21,'Anexa1-IC-normare-cercetare-act'!$E$9:$E$29,1)</f>
        <v>0</v>
      </c>
      <c r="V21" s="25">
        <f>SUMIFS('Anexa1-IC-normare-cercetare-act'!V$9:V$29,'Anexa1-IC-normare-cercetare-act'!$D$9:$D$29,$C21,'Anexa1-IC-normare-cercetare-act'!$E$9:$E$29,1)</f>
        <v>0</v>
      </c>
      <c r="W21" s="25">
        <f>SUMIFS('Anexa1-IC-normare-cercetare-act'!W$9:W$29,'Anexa1-IC-normare-cercetare-act'!$D$9:$D$29,$C21,'Anexa1-IC-normare-cercetare-act'!$E$9:$E$29,1)</f>
        <v>0</v>
      </c>
      <c r="X21" s="25">
        <f>SUMIFS('Anexa1-IC-normare-cercetare-act'!X$9:X$29,'Anexa1-IC-normare-cercetare-act'!$D$9:$D$29,$C21,'Anexa1-IC-normare-cercetare-act'!$E$9:$E$29,1)</f>
        <v>0</v>
      </c>
      <c r="Y21" s="25">
        <f>SUMIFS('Anexa1-IC-normare-cercetare-act'!Y$9:Y$29,'Anexa1-IC-normare-cercetare-act'!$D$9:$D$29,$C21,'Anexa1-IC-normare-cercetare-act'!$E$9:$E$29,1)</f>
        <v>0</v>
      </c>
      <c r="Z21" s="25">
        <f>SUMIFS('Anexa1-IC-normare-cercetare-act'!Z$9:Z$29,'Anexa1-IC-normare-cercetare-act'!$D$9:$D$29,$C21,'Anexa1-IC-normare-cercetare-act'!$E$9:$E$29,1)</f>
        <v>0</v>
      </c>
      <c r="AA21" s="25">
        <f>SUMIFS('Anexa1-IC-normare-cercetare-act'!AA$9:AA$29,'Anexa1-IC-normare-cercetare-act'!$D$9:$D$29,$C21,'Anexa1-IC-normare-cercetare-act'!$E$9:$E$29,1)</f>
        <v>0</v>
      </c>
      <c r="AB21" s="25">
        <f>SUMIFS('Anexa1-IC-normare-cercetare-act'!AB$9:AB$29,'Anexa1-IC-normare-cercetare-act'!$D$9:$D$29,$C21,'Anexa1-IC-normare-cercetare-act'!$E$9:$E$29,1)</f>
        <v>0</v>
      </c>
      <c r="AC21" s="25">
        <f>SUMIFS('Anexa1-IC-normare-cercetare-act'!AC$9:AC$29,'Anexa1-IC-normare-cercetare-act'!$D$9:$D$29,$C21,'Anexa1-IC-normare-cercetare-act'!$E$9:$E$29,1)</f>
        <v>0</v>
      </c>
      <c r="AD21" s="25">
        <f>SUMIFS('Anexa1-IC-normare-cercetare-act'!AD$9:AD$29,'Anexa1-IC-normare-cercetare-act'!$D$9:$D$29,$C21,'Anexa1-IC-normare-cercetare-act'!$E$9:$E$29,1)</f>
        <v>0</v>
      </c>
      <c r="AE21" s="25">
        <f>SUMIFS('Anexa1-IC-normare-cercetare-act'!AE$9:AE$29,'Anexa1-IC-normare-cercetare-act'!$D$9:$D$29,$C21,'Anexa1-IC-normare-cercetare-act'!$E$9:$E$29,1)</f>
        <v>0</v>
      </c>
      <c r="AF21" s="25">
        <f>SUMIFS('Anexa1-IC-normare-cercetare-act'!AF$9:AF$29,'Anexa1-IC-normare-cercetare-act'!$D$9:$D$29,$C21,'Anexa1-IC-normare-cercetare-act'!$E$9:$E$29,1)</f>
        <v>0</v>
      </c>
      <c r="AG21" s="25">
        <f>SUMIFS('Anexa1-IC-normare-cercetare-act'!AG$9:AG$29,'Anexa1-IC-normare-cercetare-act'!$D$9:$D$29,$C21,'Anexa1-IC-normare-cercetare-act'!$E$9:$E$29,1)</f>
        <v>0</v>
      </c>
      <c r="AH21" s="25">
        <f>SUMIFS('Anexa1-IC-normare-cercetare-act'!AH$9:AH$29,'Anexa1-IC-normare-cercetare-act'!$D$9:$D$29,$C21,'Anexa1-IC-normare-cercetare-act'!$E$9:$E$29,1)</f>
        <v>0</v>
      </c>
      <c r="AI21" s="25">
        <f>SUMIFS('Anexa1-IC-normare-cercetare-act'!AI$9:AI$29,'Anexa1-IC-normare-cercetare-act'!$D$9:$D$29,$C21,'Anexa1-IC-normare-cercetare-act'!$E$9:$E$29,1)</f>
        <v>0</v>
      </c>
      <c r="AJ21" s="25">
        <f>SUMIFS('Anexa1-IC-normare-cercetare-act'!AJ$9:AJ$29,'Anexa1-IC-normare-cercetare-act'!$D$9:$D$29,$C21,'Anexa1-IC-normare-cercetare-act'!$E$9:$E$29,1)</f>
        <v>0</v>
      </c>
      <c r="AK21" s="25">
        <f>SUMIFS('Anexa1-IC-normare-cercetare-act'!AK$9:AK$29,'Anexa1-IC-normare-cercetare-act'!$D$9:$D$29,$C21,'Anexa1-IC-normare-cercetare-act'!$E$9:$E$29,1)</f>
        <v>0</v>
      </c>
      <c r="AL21" s="25">
        <f>SUMIFS('Anexa1-IC-normare-cercetare-act'!AL$9:AL$29,'Anexa1-IC-normare-cercetare-act'!$D$9:$D$29,$C21,'Anexa1-IC-normare-cercetare-act'!$E$9:$E$29,1)</f>
        <v>0</v>
      </c>
      <c r="AM21" s="25">
        <f>SUMIFS('Anexa1-IC-normare-cercetare-act'!AM$9:AM$29,'Anexa1-IC-normare-cercetare-act'!$D$9:$D$29,$C21,'Anexa1-IC-normare-cercetare-act'!$E$9:$E$29,1)</f>
        <v>0</v>
      </c>
      <c r="AN21" s="25">
        <f>SUMIFS('Anexa1-IC-normare-cercetare-act'!AN$9:AN$29,'Anexa1-IC-normare-cercetare-act'!$D$9:$D$29,$C21,'Anexa1-IC-normare-cercetare-act'!$E$9:$E$29,1)</f>
        <v>0</v>
      </c>
      <c r="AO21" s="25">
        <f>SUMIFS('Anexa1-IC-normare-cercetare-act'!AO$9:AO$29,'Anexa1-IC-normare-cercetare-act'!$D$9:$D$29,$C21,'Anexa1-IC-normare-cercetare-act'!$E$9:$E$29,1)</f>
        <v>0</v>
      </c>
      <c r="AP21" s="25">
        <f>SUMIFS('Anexa1-IC-normare-cercetare-act'!AP$9:AP$29,'Anexa1-IC-normare-cercetare-act'!$D$9:$D$29,$C21,'Anexa1-IC-normare-cercetare-act'!$E$9:$E$29,1)</f>
        <v>0</v>
      </c>
      <c r="AQ21" s="25">
        <f>SUMIFS('Anexa1-IC-normare-cercetare-act'!AQ$9:AQ$29,'Anexa1-IC-normare-cercetare-act'!$D$9:$D$29,$C21,'Anexa1-IC-normare-cercetare-act'!$E$9:$E$29,1)</f>
        <v>0</v>
      </c>
      <c r="AR21" s="25">
        <f>SUMIFS('Anexa1-IC-normare-cercetare-act'!AR$9:AR$29,'Anexa1-IC-normare-cercetare-act'!$D$9:$D$29,$C21,'Anexa1-IC-normare-cercetare-act'!$E$9:$E$29,1)</f>
        <v>0</v>
      </c>
      <c r="AS21" s="25">
        <f>SUMIFS('Anexa1-IC-normare-cercetare-act'!AS$9:AS$29,'Anexa1-IC-normare-cercetare-act'!$D$9:$D$29,$C21,'Anexa1-IC-normare-cercetare-act'!$E$9:$E$29,1)</f>
        <v>0</v>
      </c>
      <c r="AT21" s="25">
        <f>SUMIFS('Anexa1-IC-normare-cercetare-act'!AT$9:AT$29,'Anexa1-IC-normare-cercetare-act'!$D$9:$D$29,$C21,'Anexa1-IC-normare-cercetare-act'!$E$9:$E$29,1)</f>
        <v>0</v>
      </c>
      <c r="AU21" s="25">
        <f>SUMIFS('Anexa1-IC-normare-cercetare-act'!AU$9:AU$29,'Anexa1-IC-normare-cercetare-act'!$D$9:$D$29,$C21,'Anexa1-IC-normare-cercetare-act'!$E$9:$E$29,1)</f>
        <v>0</v>
      </c>
      <c r="AV21" s="26">
        <f>SUMIFS('Anexa1-IC-normare-cercetare-act'!AV$9:AV$29,'Anexa1-IC-normare-cercetare-act'!$D$9:$D$29,$C21,'Anexa1-IC-normare-cercetare-act'!$E$9:$E$29,1)</f>
        <v>0</v>
      </c>
    </row>
    <row r="22" spans="1:48">
      <c r="A22" s="254"/>
      <c r="B22" s="255"/>
      <c r="C22" s="190" t="s">
        <v>93</v>
      </c>
      <c r="D22" s="190" t="s">
        <v>93</v>
      </c>
      <c r="E22" s="190" t="s">
        <v>93</v>
      </c>
      <c r="F22" s="25">
        <f>SUMIFS('Anexa1-IC-normare-cercetare-act'!F$9:F$29,'Anexa1-IC-normare-cercetare-act'!$D$9:$D$29,$C22,'Anexa1-IC-normare-cercetare-act'!$E$9:$E$29,1)</f>
        <v>0</v>
      </c>
      <c r="G22" s="25">
        <f>SUMIFS('Anexa1-IC-normare-cercetare-act'!G$9:G$29,'Anexa1-IC-normare-cercetare-act'!$D$9:$D$29,$C22,'Anexa1-IC-normare-cercetare-act'!$E$9:$E$29,1)</f>
        <v>0</v>
      </c>
      <c r="H22" s="25">
        <f>SUMIFS('Anexa1-IC-normare-cercetare-act'!H$9:H$29,'Anexa1-IC-normare-cercetare-act'!$D$9:$D$29,$C22,'Anexa1-IC-normare-cercetare-act'!$E$9:$E$29,1)</f>
        <v>0</v>
      </c>
      <c r="I22" s="25">
        <f>SUMIFS('Anexa1-IC-normare-cercetare-act'!I$9:I$29,'Anexa1-IC-normare-cercetare-act'!$D$9:$D$29,$C22,'Anexa1-IC-normare-cercetare-act'!$E$9:$E$29,1)</f>
        <v>0</v>
      </c>
      <c r="J22" s="25">
        <f>SUMIFS('Anexa1-IC-normare-cercetare-act'!J$9:J$29,'Anexa1-IC-normare-cercetare-act'!$D$9:$D$29,$C22,'Anexa1-IC-normare-cercetare-act'!$E$9:$E$29,1)</f>
        <v>0</v>
      </c>
      <c r="K22" s="25">
        <f>SUMIFS('Anexa1-IC-normare-cercetare-act'!K$9:K$29,'Anexa1-IC-normare-cercetare-act'!$D$9:$D$29,$C22,'Anexa1-IC-normare-cercetare-act'!$E$9:$E$29,1)</f>
        <v>0</v>
      </c>
      <c r="L22" s="25">
        <f>SUMIFS('Anexa1-IC-normare-cercetare-act'!L$9:L$29,'Anexa1-IC-normare-cercetare-act'!$D$9:$D$29,$C22,'Anexa1-IC-normare-cercetare-act'!$E$9:$E$29,1)</f>
        <v>0</v>
      </c>
      <c r="M22" s="25">
        <f>SUMIFS('Anexa1-IC-normare-cercetare-act'!M$9:M$29,'Anexa1-IC-normare-cercetare-act'!$D$9:$D$29,$C22,'Anexa1-IC-normare-cercetare-act'!$E$9:$E$29,1)</f>
        <v>0</v>
      </c>
      <c r="N22" s="25">
        <f>SUMIFS('Anexa1-IC-normare-cercetare-act'!N$9:N$29,'Anexa1-IC-normare-cercetare-act'!$D$9:$D$29,$C22,'Anexa1-IC-normare-cercetare-act'!$E$9:$E$29,1)</f>
        <v>0</v>
      </c>
      <c r="O22" s="25">
        <f>SUMIFS('Anexa1-IC-normare-cercetare-act'!O$9:O$29,'Anexa1-IC-normare-cercetare-act'!$D$9:$D$29,$C22,'Anexa1-IC-normare-cercetare-act'!$E$9:$E$29,1)</f>
        <v>0</v>
      </c>
      <c r="P22" s="25">
        <f>SUMIFS('Anexa1-IC-normare-cercetare-act'!P$9:P$29,'Anexa1-IC-normare-cercetare-act'!$D$9:$D$29,$C22,'Anexa1-IC-normare-cercetare-act'!$E$9:$E$29,1)</f>
        <v>0</v>
      </c>
      <c r="Q22" s="25">
        <f>SUMIFS('Anexa1-IC-normare-cercetare-act'!Q$9:Q$29,'Anexa1-IC-normare-cercetare-act'!$D$9:$D$29,$C22,'Anexa1-IC-normare-cercetare-act'!$E$9:$E$29,1)</f>
        <v>0</v>
      </c>
      <c r="R22" s="25">
        <f>SUMIFS('Anexa1-IC-normare-cercetare-act'!R$9:R$29,'Anexa1-IC-normare-cercetare-act'!$D$9:$D$29,$C22,'Anexa1-IC-normare-cercetare-act'!$E$9:$E$29,1)</f>
        <v>0</v>
      </c>
      <c r="S22" s="25">
        <f>SUMIFS('Anexa1-IC-normare-cercetare-act'!S$9:S$29,'Anexa1-IC-normare-cercetare-act'!$D$9:$D$29,$C22,'Anexa1-IC-normare-cercetare-act'!$E$9:$E$29,1)</f>
        <v>0</v>
      </c>
      <c r="T22" s="25">
        <f>SUMIFS('Anexa1-IC-normare-cercetare-act'!T$9:T$29,'Anexa1-IC-normare-cercetare-act'!$D$9:$D$29,$C22,'Anexa1-IC-normare-cercetare-act'!$E$9:$E$29,1)</f>
        <v>0</v>
      </c>
      <c r="U22" s="25">
        <f>SUMIFS('Anexa1-IC-normare-cercetare-act'!U$9:U$29,'Anexa1-IC-normare-cercetare-act'!$D$9:$D$29,$C22,'Anexa1-IC-normare-cercetare-act'!$E$9:$E$29,1)</f>
        <v>0</v>
      </c>
      <c r="V22" s="25">
        <f>SUMIFS('Anexa1-IC-normare-cercetare-act'!V$9:V$29,'Anexa1-IC-normare-cercetare-act'!$D$9:$D$29,$C22,'Anexa1-IC-normare-cercetare-act'!$E$9:$E$29,1)</f>
        <v>0</v>
      </c>
      <c r="W22" s="25">
        <f>SUMIFS('Anexa1-IC-normare-cercetare-act'!W$9:W$29,'Anexa1-IC-normare-cercetare-act'!$D$9:$D$29,$C22,'Anexa1-IC-normare-cercetare-act'!$E$9:$E$29,1)</f>
        <v>0</v>
      </c>
      <c r="X22" s="25">
        <f>SUMIFS('Anexa1-IC-normare-cercetare-act'!X$9:X$29,'Anexa1-IC-normare-cercetare-act'!$D$9:$D$29,$C22,'Anexa1-IC-normare-cercetare-act'!$E$9:$E$29,1)</f>
        <v>0</v>
      </c>
      <c r="Y22" s="25">
        <f>SUMIFS('Anexa1-IC-normare-cercetare-act'!Y$9:Y$29,'Anexa1-IC-normare-cercetare-act'!$D$9:$D$29,$C22,'Anexa1-IC-normare-cercetare-act'!$E$9:$E$29,1)</f>
        <v>0</v>
      </c>
      <c r="Z22" s="25">
        <f>SUMIFS('Anexa1-IC-normare-cercetare-act'!Z$9:Z$29,'Anexa1-IC-normare-cercetare-act'!$D$9:$D$29,$C22,'Anexa1-IC-normare-cercetare-act'!$E$9:$E$29,1)</f>
        <v>0</v>
      </c>
      <c r="AA22" s="25">
        <f>SUMIFS('Anexa1-IC-normare-cercetare-act'!AA$9:AA$29,'Anexa1-IC-normare-cercetare-act'!$D$9:$D$29,$C22,'Anexa1-IC-normare-cercetare-act'!$E$9:$E$29,1)</f>
        <v>0</v>
      </c>
      <c r="AB22" s="25">
        <f>SUMIFS('Anexa1-IC-normare-cercetare-act'!AB$9:AB$29,'Anexa1-IC-normare-cercetare-act'!$D$9:$D$29,$C22,'Anexa1-IC-normare-cercetare-act'!$E$9:$E$29,1)</f>
        <v>0</v>
      </c>
      <c r="AC22" s="25">
        <f>SUMIFS('Anexa1-IC-normare-cercetare-act'!AC$9:AC$29,'Anexa1-IC-normare-cercetare-act'!$D$9:$D$29,$C22,'Anexa1-IC-normare-cercetare-act'!$E$9:$E$29,1)</f>
        <v>0</v>
      </c>
      <c r="AD22" s="25">
        <f>SUMIFS('Anexa1-IC-normare-cercetare-act'!AD$9:AD$29,'Anexa1-IC-normare-cercetare-act'!$D$9:$D$29,$C22,'Anexa1-IC-normare-cercetare-act'!$E$9:$E$29,1)</f>
        <v>0</v>
      </c>
      <c r="AE22" s="25">
        <f>SUMIFS('Anexa1-IC-normare-cercetare-act'!AE$9:AE$29,'Anexa1-IC-normare-cercetare-act'!$D$9:$D$29,$C22,'Anexa1-IC-normare-cercetare-act'!$E$9:$E$29,1)</f>
        <v>0</v>
      </c>
      <c r="AF22" s="25">
        <f>SUMIFS('Anexa1-IC-normare-cercetare-act'!AF$9:AF$29,'Anexa1-IC-normare-cercetare-act'!$D$9:$D$29,$C22,'Anexa1-IC-normare-cercetare-act'!$E$9:$E$29,1)</f>
        <v>0</v>
      </c>
      <c r="AG22" s="25">
        <f>SUMIFS('Anexa1-IC-normare-cercetare-act'!AG$9:AG$29,'Anexa1-IC-normare-cercetare-act'!$D$9:$D$29,$C22,'Anexa1-IC-normare-cercetare-act'!$E$9:$E$29,1)</f>
        <v>0</v>
      </c>
      <c r="AH22" s="25">
        <f>SUMIFS('Anexa1-IC-normare-cercetare-act'!AH$9:AH$29,'Anexa1-IC-normare-cercetare-act'!$D$9:$D$29,$C22,'Anexa1-IC-normare-cercetare-act'!$E$9:$E$29,1)</f>
        <v>0</v>
      </c>
      <c r="AI22" s="25">
        <f>SUMIFS('Anexa1-IC-normare-cercetare-act'!AI$9:AI$29,'Anexa1-IC-normare-cercetare-act'!$D$9:$D$29,$C22,'Anexa1-IC-normare-cercetare-act'!$E$9:$E$29,1)</f>
        <v>0</v>
      </c>
      <c r="AJ22" s="25">
        <f>SUMIFS('Anexa1-IC-normare-cercetare-act'!AJ$9:AJ$29,'Anexa1-IC-normare-cercetare-act'!$D$9:$D$29,$C22,'Anexa1-IC-normare-cercetare-act'!$E$9:$E$29,1)</f>
        <v>0</v>
      </c>
      <c r="AK22" s="25">
        <f>SUMIFS('Anexa1-IC-normare-cercetare-act'!AK$9:AK$29,'Anexa1-IC-normare-cercetare-act'!$D$9:$D$29,$C22,'Anexa1-IC-normare-cercetare-act'!$E$9:$E$29,1)</f>
        <v>0</v>
      </c>
      <c r="AL22" s="25">
        <f>SUMIFS('Anexa1-IC-normare-cercetare-act'!AL$9:AL$29,'Anexa1-IC-normare-cercetare-act'!$D$9:$D$29,$C22,'Anexa1-IC-normare-cercetare-act'!$E$9:$E$29,1)</f>
        <v>0</v>
      </c>
      <c r="AM22" s="25">
        <f>SUMIFS('Anexa1-IC-normare-cercetare-act'!AM$9:AM$29,'Anexa1-IC-normare-cercetare-act'!$D$9:$D$29,$C22,'Anexa1-IC-normare-cercetare-act'!$E$9:$E$29,1)</f>
        <v>0</v>
      </c>
      <c r="AN22" s="25">
        <f>SUMIFS('Anexa1-IC-normare-cercetare-act'!AN$9:AN$29,'Anexa1-IC-normare-cercetare-act'!$D$9:$D$29,$C22,'Anexa1-IC-normare-cercetare-act'!$E$9:$E$29,1)</f>
        <v>0</v>
      </c>
      <c r="AO22" s="25">
        <f>SUMIFS('Anexa1-IC-normare-cercetare-act'!AO$9:AO$29,'Anexa1-IC-normare-cercetare-act'!$D$9:$D$29,$C22,'Anexa1-IC-normare-cercetare-act'!$E$9:$E$29,1)</f>
        <v>0</v>
      </c>
      <c r="AP22" s="25">
        <f>SUMIFS('Anexa1-IC-normare-cercetare-act'!AP$9:AP$29,'Anexa1-IC-normare-cercetare-act'!$D$9:$D$29,$C22,'Anexa1-IC-normare-cercetare-act'!$E$9:$E$29,1)</f>
        <v>0</v>
      </c>
      <c r="AQ22" s="25">
        <f>SUMIFS('Anexa1-IC-normare-cercetare-act'!AQ$9:AQ$29,'Anexa1-IC-normare-cercetare-act'!$D$9:$D$29,$C22,'Anexa1-IC-normare-cercetare-act'!$E$9:$E$29,1)</f>
        <v>0</v>
      </c>
      <c r="AR22" s="25">
        <f>SUMIFS('Anexa1-IC-normare-cercetare-act'!AR$9:AR$29,'Anexa1-IC-normare-cercetare-act'!$D$9:$D$29,$C22,'Anexa1-IC-normare-cercetare-act'!$E$9:$E$29,1)</f>
        <v>0</v>
      </c>
      <c r="AS22" s="25">
        <f>SUMIFS('Anexa1-IC-normare-cercetare-act'!AS$9:AS$29,'Anexa1-IC-normare-cercetare-act'!$D$9:$D$29,$C22,'Anexa1-IC-normare-cercetare-act'!$E$9:$E$29,1)</f>
        <v>0</v>
      </c>
      <c r="AT22" s="25">
        <f>SUMIFS('Anexa1-IC-normare-cercetare-act'!AT$9:AT$29,'Anexa1-IC-normare-cercetare-act'!$D$9:$D$29,$C22,'Anexa1-IC-normare-cercetare-act'!$E$9:$E$29,1)</f>
        <v>0</v>
      </c>
      <c r="AU22" s="25">
        <f>SUMIFS('Anexa1-IC-normare-cercetare-act'!AU$9:AU$29,'Anexa1-IC-normare-cercetare-act'!$D$9:$D$29,$C22,'Anexa1-IC-normare-cercetare-act'!$E$9:$E$29,1)</f>
        <v>0</v>
      </c>
      <c r="AV22" s="26">
        <f>SUMIFS('Anexa1-IC-normare-cercetare-act'!AV$9:AV$29,'Anexa1-IC-normare-cercetare-act'!$D$9:$D$29,$C22,'Anexa1-IC-normare-cercetare-act'!$E$9:$E$29,1)</f>
        <v>0</v>
      </c>
    </row>
    <row r="23" spans="1:48" ht="15.75" thickBot="1">
      <c r="A23" s="256"/>
      <c r="B23" s="257"/>
      <c r="C23" s="191" t="s">
        <v>83</v>
      </c>
      <c r="D23" s="191" t="s">
        <v>83</v>
      </c>
      <c r="E23" s="191" t="s">
        <v>83</v>
      </c>
      <c r="F23" s="27">
        <f>SUMIFS('Anexa1-IC-normare-cercetare-act'!F$9:F$29,'Anexa1-IC-normare-cercetare-act'!$D$9:$D$29,$C23,'Anexa1-IC-normare-cercetare-act'!$E$9:$E$29,1)</f>
        <v>0</v>
      </c>
      <c r="G23" s="27">
        <f>SUMIFS('Anexa1-IC-normare-cercetare-act'!G$9:G$29,'Anexa1-IC-normare-cercetare-act'!$D$9:$D$29,$C23,'Anexa1-IC-normare-cercetare-act'!$E$9:$E$29,1)</f>
        <v>0</v>
      </c>
      <c r="H23" s="27">
        <f>SUMIFS('Anexa1-IC-normare-cercetare-act'!H$9:H$29,'Anexa1-IC-normare-cercetare-act'!$D$9:$D$29,$C23,'Anexa1-IC-normare-cercetare-act'!$E$9:$E$29,1)</f>
        <v>0</v>
      </c>
      <c r="I23" s="27">
        <f>SUMIFS('Anexa1-IC-normare-cercetare-act'!I$9:I$29,'Anexa1-IC-normare-cercetare-act'!$D$9:$D$29,$C23,'Anexa1-IC-normare-cercetare-act'!$E$9:$E$29,1)</f>
        <v>0</v>
      </c>
      <c r="J23" s="27">
        <f>SUMIFS('Anexa1-IC-normare-cercetare-act'!J$9:J$29,'Anexa1-IC-normare-cercetare-act'!$D$9:$D$29,$C23,'Anexa1-IC-normare-cercetare-act'!$E$9:$E$29,1)</f>
        <v>0</v>
      </c>
      <c r="K23" s="27">
        <f>SUMIFS('Anexa1-IC-normare-cercetare-act'!K$9:K$29,'Anexa1-IC-normare-cercetare-act'!$D$9:$D$29,$C23,'Anexa1-IC-normare-cercetare-act'!$E$9:$E$29,1)</f>
        <v>0</v>
      </c>
      <c r="L23" s="27">
        <f>SUMIFS('Anexa1-IC-normare-cercetare-act'!L$9:L$29,'Anexa1-IC-normare-cercetare-act'!$D$9:$D$29,$C23,'Anexa1-IC-normare-cercetare-act'!$E$9:$E$29,1)</f>
        <v>0</v>
      </c>
      <c r="M23" s="27">
        <f>SUMIFS('Anexa1-IC-normare-cercetare-act'!M$9:M$29,'Anexa1-IC-normare-cercetare-act'!$D$9:$D$29,$C23,'Anexa1-IC-normare-cercetare-act'!$E$9:$E$29,1)</f>
        <v>0</v>
      </c>
      <c r="N23" s="27">
        <f>SUMIFS('Anexa1-IC-normare-cercetare-act'!N$9:N$29,'Anexa1-IC-normare-cercetare-act'!$D$9:$D$29,$C23,'Anexa1-IC-normare-cercetare-act'!$E$9:$E$29,1)</f>
        <v>0</v>
      </c>
      <c r="O23" s="27">
        <f>SUMIFS('Anexa1-IC-normare-cercetare-act'!O$9:O$29,'Anexa1-IC-normare-cercetare-act'!$D$9:$D$29,$C23,'Anexa1-IC-normare-cercetare-act'!$E$9:$E$29,1)</f>
        <v>0</v>
      </c>
      <c r="P23" s="27">
        <f>SUMIFS('Anexa1-IC-normare-cercetare-act'!P$9:P$29,'Anexa1-IC-normare-cercetare-act'!$D$9:$D$29,$C23,'Anexa1-IC-normare-cercetare-act'!$E$9:$E$29,1)</f>
        <v>0</v>
      </c>
      <c r="Q23" s="27">
        <f>SUMIFS('Anexa1-IC-normare-cercetare-act'!Q$9:Q$29,'Anexa1-IC-normare-cercetare-act'!$D$9:$D$29,$C23,'Anexa1-IC-normare-cercetare-act'!$E$9:$E$29,1)</f>
        <v>0</v>
      </c>
      <c r="R23" s="27">
        <f>SUMIFS('Anexa1-IC-normare-cercetare-act'!R$9:R$29,'Anexa1-IC-normare-cercetare-act'!$D$9:$D$29,$C23,'Anexa1-IC-normare-cercetare-act'!$E$9:$E$29,1)</f>
        <v>0</v>
      </c>
      <c r="S23" s="27">
        <f>SUMIFS('Anexa1-IC-normare-cercetare-act'!S$9:S$29,'Anexa1-IC-normare-cercetare-act'!$D$9:$D$29,$C23,'Anexa1-IC-normare-cercetare-act'!$E$9:$E$29,1)</f>
        <v>0</v>
      </c>
      <c r="T23" s="27">
        <f>SUMIFS('Anexa1-IC-normare-cercetare-act'!T$9:T$29,'Anexa1-IC-normare-cercetare-act'!$D$9:$D$29,$C23,'Anexa1-IC-normare-cercetare-act'!$E$9:$E$29,1)</f>
        <v>0</v>
      </c>
      <c r="U23" s="27">
        <f>SUMIFS('Anexa1-IC-normare-cercetare-act'!U$9:U$29,'Anexa1-IC-normare-cercetare-act'!$D$9:$D$29,$C23,'Anexa1-IC-normare-cercetare-act'!$E$9:$E$29,1)</f>
        <v>0</v>
      </c>
      <c r="V23" s="27">
        <f>SUMIFS('Anexa1-IC-normare-cercetare-act'!V$9:V$29,'Anexa1-IC-normare-cercetare-act'!$D$9:$D$29,$C23,'Anexa1-IC-normare-cercetare-act'!$E$9:$E$29,1)</f>
        <v>0</v>
      </c>
      <c r="W23" s="27">
        <f>SUMIFS('Anexa1-IC-normare-cercetare-act'!W$9:W$29,'Anexa1-IC-normare-cercetare-act'!$D$9:$D$29,$C23,'Anexa1-IC-normare-cercetare-act'!$E$9:$E$29,1)</f>
        <v>0</v>
      </c>
      <c r="X23" s="27">
        <f>SUMIFS('Anexa1-IC-normare-cercetare-act'!X$9:X$29,'Anexa1-IC-normare-cercetare-act'!$D$9:$D$29,$C23,'Anexa1-IC-normare-cercetare-act'!$E$9:$E$29,1)</f>
        <v>0</v>
      </c>
      <c r="Y23" s="27">
        <f>SUMIFS('Anexa1-IC-normare-cercetare-act'!Y$9:Y$29,'Anexa1-IC-normare-cercetare-act'!$D$9:$D$29,$C23,'Anexa1-IC-normare-cercetare-act'!$E$9:$E$29,1)</f>
        <v>0</v>
      </c>
      <c r="Z23" s="27">
        <f>SUMIFS('Anexa1-IC-normare-cercetare-act'!Z$9:Z$29,'Anexa1-IC-normare-cercetare-act'!$D$9:$D$29,$C23,'Anexa1-IC-normare-cercetare-act'!$E$9:$E$29,1)</f>
        <v>0</v>
      </c>
      <c r="AA23" s="27">
        <f>SUMIFS('Anexa1-IC-normare-cercetare-act'!AA$9:AA$29,'Anexa1-IC-normare-cercetare-act'!$D$9:$D$29,$C23,'Anexa1-IC-normare-cercetare-act'!$E$9:$E$29,1)</f>
        <v>0</v>
      </c>
      <c r="AB23" s="27">
        <f>SUMIFS('Anexa1-IC-normare-cercetare-act'!AB$9:AB$29,'Anexa1-IC-normare-cercetare-act'!$D$9:$D$29,$C23,'Anexa1-IC-normare-cercetare-act'!$E$9:$E$29,1)</f>
        <v>0</v>
      </c>
      <c r="AC23" s="27">
        <f>SUMIFS('Anexa1-IC-normare-cercetare-act'!AC$9:AC$29,'Anexa1-IC-normare-cercetare-act'!$D$9:$D$29,$C23,'Anexa1-IC-normare-cercetare-act'!$E$9:$E$29,1)</f>
        <v>0</v>
      </c>
      <c r="AD23" s="27">
        <f>SUMIFS('Anexa1-IC-normare-cercetare-act'!AD$9:AD$29,'Anexa1-IC-normare-cercetare-act'!$D$9:$D$29,$C23,'Anexa1-IC-normare-cercetare-act'!$E$9:$E$29,1)</f>
        <v>0</v>
      </c>
      <c r="AE23" s="27">
        <f>SUMIFS('Anexa1-IC-normare-cercetare-act'!AE$9:AE$29,'Anexa1-IC-normare-cercetare-act'!$D$9:$D$29,$C23,'Anexa1-IC-normare-cercetare-act'!$E$9:$E$29,1)</f>
        <v>0</v>
      </c>
      <c r="AF23" s="27">
        <f>SUMIFS('Anexa1-IC-normare-cercetare-act'!AF$9:AF$29,'Anexa1-IC-normare-cercetare-act'!$D$9:$D$29,$C23,'Anexa1-IC-normare-cercetare-act'!$E$9:$E$29,1)</f>
        <v>0</v>
      </c>
      <c r="AG23" s="27">
        <f>SUMIFS('Anexa1-IC-normare-cercetare-act'!AG$9:AG$29,'Anexa1-IC-normare-cercetare-act'!$D$9:$D$29,$C23,'Anexa1-IC-normare-cercetare-act'!$E$9:$E$29,1)</f>
        <v>0</v>
      </c>
      <c r="AH23" s="27">
        <f>SUMIFS('Anexa1-IC-normare-cercetare-act'!AH$9:AH$29,'Anexa1-IC-normare-cercetare-act'!$D$9:$D$29,$C23,'Anexa1-IC-normare-cercetare-act'!$E$9:$E$29,1)</f>
        <v>0</v>
      </c>
      <c r="AI23" s="27">
        <f>SUMIFS('Anexa1-IC-normare-cercetare-act'!AI$9:AI$29,'Anexa1-IC-normare-cercetare-act'!$D$9:$D$29,$C23,'Anexa1-IC-normare-cercetare-act'!$E$9:$E$29,1)</f>
        <v>0</v>
      </c>
      <c r="AJ23" s="27">
        <f>SUMIFS('Anexa1-IC-normare-cercetare-act'!AJ$9:AJ$29,'Anexa1-IC-normare-cercetare-act'!$D$9:$D$29,$C23,'Anexa1-IC-normare-cercetare-act'!$E$9:$E$29,1)</f>
        <v>0</v>
      </c>
      <c r="AK23" s="27">
        <f>SUMIFS('Anexa1-IC-normare-cercetare-act'!AK$9:AK$29,'Anexa1-IC-normare-cercetare-act'!$D$9:$D$29,$C23,'Anexa1-IC-normare-cercetare-act'!$E$9:$E$29,1)</f>
        <v>0</v>
      </c>
      <c r="AL23" s="27">
        <f>SUMIFS('Anexa1-IC-normare-cercetare-act'!AL$9:AL$29,'Anexa1-IC-normare-cercetare-act'!$D$9:$D$29,$C23,'Anexa1-IC-normare-cercetare-act'!$E$9:$E$29,1)</f>
        <v>0</v>
      </c>
      <c r="AM23" s="27">
        <f>SUMIFS('Anexa1-IC-normare-cercetare-act'!AM$9:AM$29,'Anexa1-IC-normare-cercetare-act'!$D$9:$D$29,$C23,'Anexa1-IC-normare-cercetare-act'!$E$9:$E$29,1)</f>
        <v>0</v>
      </c>
      <c r="AN23" s="27">
        <f>SUMIFS('Anexa1-IC-normare-cercetare-act'!AN$9:AN$29,'Anexa1-IC-normare-cercetare-act'!$D$9:$D$29,$C23,'Anexa1-IC-normare-cercetare-act'!$E$9:$E$29,1)</f>
        <v>0</v>
      </c>
      <c r="AO23" s="27">
        <f>SUMIFS('Anexa1-IC-normare-cercetare-act'!AO$9:AO$29,'Anexa1-IC-normare-cercetare-act'!$D$9:$D$29,$C23,'Anexa1-IC-normare-cercetare-act'!$E$9:$E$29,1)</f>
        <v>0</v>
      </c>
      <c r="AP23" s="27">
        <f>SUMIFS('Anexa1-IC-normare-cercetare-act'!AP$9:AP$29,'Anexa1-IC-normare-cercetare-act'!$D$9:$D$29,$C23,'Anexa1-IC-normare-cercetare-act'!$E$9:$E$29,1)</f>
        <v>0</v>
      </c>
      <c r="AQ23" s="27">
        <f>SUMIFS('Anexa1-IC-normare-cercetare-act'!AQ$9:AQ$29,'Anexa1-IC-normare-cercetare-act'!$D$9:$D$29,$C23,'Anexa1-IC-normare-cercetare-act'!$E$9:$E$29,1)</f>
        <v>0</v>
      </c>
      <c r="AR23" s="27">
        <f>SUMIFS('Anexa1-IC-normare-cercetare-act'!AR$9:AR$29,'Anexa1-IC-normare-cercetare-act'!$D$9:$D$29,$C23,'Anexa1-IC-normare-cercetare-act'!$E$9:$E$29,1)</f>
        <v>0</v>
      </c>
      <c r="AS23" s="27">
        <f>SUMIFS('Anexa1-IC-normare-cercetare-act'!AS$9:AS$29,'Anexa1-IC-normare-cercetare-act'!$D$9:$D$29,$C23,'Anexa1-IC-normare-cercetare-act'!$E$9:$E$29,1)</f>
        <v>0</v>
      </c>
      <c r="AT23" s="27">
        <f>SUMIFS('Anexa1-IC-normare-cercetare-act'!AT$9:AT$29,'Anexa1-IC-normare-cercetare-act'!$D$9:$D$29,$C23,'Anexa1-IC-normare-cercetare-act'!$E$9:$E$29,1)</f>
        <v>0</v>
      </c>
      <c r="AU23" s="27">
        <f>SUMIFS('Anexa1-IC-normare-cercetare-act'!AU$9:AU$29,'Anexa1-IC-normare-cercetare-act'!$D$9:$D$29,$C23,'Anexa1-IC-normare-cercetare-act'!$E$9:$E$29,1)</f>
        <v>0</v>
      </c>
      <c r="AV23" s="28">
        <f>SUMIFS('Anexa1-IC-normare-cercetare-act'!AV$9:AV$29,'Anexa1-IC-normare-cercetare-act'!$D$9:$D$29,$C23,'Anexa1-IC-normare-cercetare-act'!$E$9:$E$29,1)</f>
        <v>0</v>
      </c>
    </row>
    <row r="24" spans="1:48">
      <c r="A24" s="137" t="s">
        <v>204</v>
      </c>
      <c r="B24" s="138"/>
      <c r="C24" s="189" t="s">
        <v>56</v>
      </c>
      <c r="D24" s="189"/>
      <c r="E24" s="189"/>
      <c r="F24" s="29">
        <f>SUMIFS('Anexa1-IC-normare-cercetare-act'!F$9:F$29,'Anexa1-IC-normare-cercetare-act'!$D$9:$D$29,$C24,'Anexa1-IC-normare-cercetare-act'!$E$9:$E$29,2)</f>
        <v>0</v>
      </c>
      <c r="G24" s="29">
        <f>SUMIFS('Anexa1-IC-normare-cercetare-act'!G$9:G$29,'Anexa1-IC-normare-cercetare-act'!$D$9:$D$29,$C24,'Anexa1-IC-normare-cercetare-act'!$E$9:$E$29,2)</f>
        <v>0</v>
      </c>
      <c r="H24" s="29">
        <f>SUMIFS('Anexa1-IC-normare-cercetare-act'!H$9:H$29,'Anexa1-IC-normare-cercetare-act'!$D$9:$D$29,$C24,'Anexa1-IC-normare-cercetare-act'!$E$9:$E$29,2)</f>
        <v>0</v>
      </c>
      <c r="I24" s="29">
        <f>SUMIFS('Anexa1-IC-normare-cercetare-act'!I$9:I$29,'Anexa1-IC-normare-cercetare-act'!$D$9:$D$29,$C24,'Anexa1-IC-normare-cercetare-act'!$E$9:$E$29,2)</f>
        <v>0</v>
      </c>
      <c r="J24" s="29">
        <f>SUMIFS('Anexa1-IC-normare-cercetare-act'!J$9:J$29,'Anexa1-IC-normare-cercetare-act'!$D$9:$D$29,$C24,'Anexa1-IC-normare-cercetare-act'!$E$9:$E$29,2)</f>
        <v>0</v>
      </c>
      <c r="K24" s="29">
        <f>SUMIFS('Anexa1-IC-normare-cercetare-act'!K$9:K$29,'Anexa1-IC-normare-cercetare-act'!$D$9:$D$29,$C24,'Anexa1-IC-normare-cercetare-act'!$E$9:$E$29,2)</f>
        <v>0</v>
      </c>
      <c r="L24" s="29">
        <f>SUMIFS('Anexa1-IC-normare-cercetare-act'!L$9:L$29,'Anexa1-IC-normare-cercetare-act'!$D$9:$D$29,$C24,'Anexa1-IC-normare-cercetare-act'!$E$9:$E$29,2)</f>
        <v>0</v>
      </c>
      <c r="M24" s="29">
        <f>SUMIFS('Anexa1-IC-normare-cercetare-act'!M$9:M$29,'Anexa1-IC-normare-cercetare-act'!$D$9:$D$29,$C24,'Anexa1-IC-normare-cercetare-act'!$E$9:$E$29,2)</f>
        <v>0</v>
      </c>
      <c r="N24" s="29">
        <f>SUMIFS('Anexa1-IC-normare-cercetare-act'!N$9:N$29,'Anexa1-IC-normare-cercetare-act'!$D$9:$D$29,$C24,'Anexa1-IC-normare-cercetare-act'!$E$9:$E$29,2)</f>
        <v>0</v>
      </c>
      <c r="O24" s="29">
        <f>SUMIFS('Anexa1-IC-normare-cercetare-act'!O$9:O$29,'Anexa1-IC-normare-cercetare-act'!$D$9:$D$29,$C24,'Anexa1-IC-normare-cercetare-act'!$E$9:$E$29,2)</f>
        <v>0</v>
      </c>
      <c r="P24" s="29">
        <f>SUMIFS('Anexa1-IC-normare-cercetare-act'!P$9:P$29,'Anexa1-IC-normare-cercetare-act'!$D$9:$D$29,$C24,'Anexa1-IC-normare-cercetare-act'!$E$9:$E$29,2)</f>
        <v>0</v>
      </c>
      <c r="Q24" s="29">
        <f>SUMIFS('Anexa1-IC-normare-cercetare-act'!Q$9:Q$29,'Anexa1-IC-normare-cercetare-act'!$D$9:$D$29,$C24,'Anexa1-IC-normare-cercetare-act'!$E$9:$E$29,2)</f>
        <v>0</v>
      </c>
      <c r="R24" s="29">
        <f>SUMIFS('Anexa1-IC-normare-cercetare-act'!R$9:R$29,'Anexa1-IC-normare-cercetare-act'!$D$9:$D$29,$C24,'Anexa1-IC-normare-cercetare-act'!$E$9:$E$29,2)</f>
        <v>0</v>
      </c>
      <c r="S24" s="29">
        <f>SUMIFS('Anexa1-IC-normare-cercetare-act'!S$9:S$29,'Anexa1-IC-normare-cercetare-act'!$D$9:$D$29,$C24,'Anexa1-IC-normare-cercetare-act'!$E$9:$E$29,2)</f>
        <v>0</v>
      </c>
      <c r="T24" s="29">
        <f>SUMIFS('Anexa1-IC-normare-cercetare-act'!T$9:T$29,'Anexa1-IC-normare-cercetare-act'!$D$9:$D$29,$C24,'Anexa1-IC-normare-cercetare-act'!$E$9:$E$29,2)</f>
        <v>0</v>
      </c>
      <c r="U24" s="29">
        <f>SUMIFS('Anexa1-IC-normare-cercetare-act'!U$9:U$29,'Anexa1-IC-normare-cercetare-act'!$D$9:$D$29,$C24,'Anexa1-IC-normare-cercetare-act'!$E$9:$E$29,2)</f>
        <v>0</v>
      </c>
      <c r="V24" s="29">
        <f>SUMIFS('Anexa1-IC-normare-cercetare-act'!V$9:V$29,'Anexa1-IC-normare-cercetare-act'!$D$9:$D$29,$C24,'Anexa1-IC-normare-cercetare-act'!$E$9:$E$29,2)</f>
        <v>0</v>
      </c>
      <c r="W24" s="29">
        <f>SUMIFS('Anexa1-IC-normare-cercetare-act'!W$9:W$29,'Anexa1-IC-normare-cercetare-act'!$D$9:$D$29,$C24,'Anexa1-IC-normare-cercetare-act'!$E$9:$E$29,2)</f>
        <v>0</v>
      </c>
      <c r="X24" s="29">
        <f>SUMIFS('Anexa1-IC-normare-cercetare-act'!X$9:X$29,'Anexa1-IC-normare-cercetare-act'!$D$9:$D$29,$C24,'Anexa1-IC-normare-cercetare-act'!$E$9:$E$29,2)</f>
        <v>0</v>
      </c>
      <c r="Y24" s="29">
        <f>SUMIFS('Anexa1-IC-normare-cercetare-act'!Y$9:Y$29,'Anexa1-IC-normare-cercetare-act'!$D$9:$D$29,$C24,'Anexa1-IC-normare-cercetare-act'!$E$9:$E$29,2)</f>
        <v>0</v>
      </c>
      <c r="Z24" s="29">
        <f>SUMIFS('Anexa1-IC-normare-cercetare-act'!Z$9:Z$29,'Anexa1-IC-normare-cercetare-act'!$D$9:$D$29,$C24,'Anexa1-IC-normare-cercetare-act'!$E$9:$E$29,2)</f>
        <v>0</v>
      </c>
      <c r="AA24" s="29">
        <f>SUMIFS('Anexa1-IC-normare-cercetare-act'!AA$9:AA$29,'Anexa1-IC-normare-cercetare-act'!$D$9:$D$29,$C24,'Anexa1-IC-normare-cercetare-act'!$E$9:$E$29,2)</f>
        <v>0</v>
      </c>
      <c r="AB24" s="29">
        <f>SUMIFS('Anexa1-IC-normare-cercetare-act'!AB$9:AB$29,'Anexa1-IC-normare-cercetare-act'!$D$9:$D$29,$C24,'Anexa1-IC-normare-cercetare-act'!$E$9:$E$29,2)</f>
        <v>0</v>
      </c>
      <c r="AC24" s="29">
        <f>SUMIFS('Anexa1-IC-normare-cercetare-act'!AC$9:AC$29,'Anexa1-IC-normare-cercetare-act'!$D$9:$D$29,$C24,'Anexa1-IC-normare-cercetare-act'!$E$9:$E$29,2)</f>
        <v>0</v>
      </c>
      <c r="AD24" s="29">
        <f>SUMIFS('Anexa1-IC-normare-cercetare-act'!AD$9:AD$29,'Anexa1-IC-normare-cercetare-act'!$D$9:$D$29,$C24,'Anexa1-IC-normare-cercetare-act'!$E$9:$E$29,2)</f>
        <v>0</v>
      </c>
      <c r="AE24" s="29">
        <f>SUMIFS('Anexa1-IC-normare-cercetare-act'!AE$9:AE$29,'Anexa1-IC-normare-cercetare-act'!$D$9:$D$29,$C24,'Anexa1-IC-normare-cercetare-act'!$E$9:$E$29,2)</f>
        <v>0</v>
      </c>
      <c r="AF24" s="29">
        <f>SUMIFS('Anexa1-IC-normare-cercetare-act'!AF$9:AF$29,'Anexa1-IC-normare-cercetare-act'!$D$9:$D$29,$C24,'Anexa1-IC-normare-cercetare-act'!$E$9:$E$29,2)</f>
        <v>0</v>
      </c>
      <c r="AG24" s="29">
        <f>SUMIFS('Anexa1-IC-normare-cercetare-act'!AG$9:AG$29,'Anexa1-IC-normare-cercetare-act'!$D$9:$D$29,$C24,'Anexa1-IC-normare-cercetare-act'!$E$9:$E$29,2)</f>
        <v>0</v>
      </c>
      <c r="AH24" s="29">
        <f>SUMIFS('Anexa1-IC-normare-cercetare-act'!AH$9:AH$29,'Anexa1-IC-normare-cercetare-act'!$D$9:$D$29,$C24,'Anexa1-IC-normare-cercetare-act'!$E$9:$E$29,2)</f>
        <v>0</v>
      </c>
      <c r="AI24" s="29">
        <f>SUMIFS('Anexa1-IC-normare-cercetare-act'!AI$9:AI$29,'Anexa1-IC-normare-cercetare-act'!$D$9:$D$29,$C24,'Anexa1-IC-normare-cercetare-act'!$E$9:$E$29,2)</f>
        <v>0</v>
      </c>
      <c r="AJ24" s="29">
        <f>SUMIFS('Anexa1-IC-normare-cercetare-act'!AJ$9:AJ$29,'Anexa1-IC-normare-cercetare-act'!$D$9:$D$29,$C24,'Anexa1-IC-normare-cercetare-act'!$E$9:$E$29,2)</f>
        <v>0</v>
      </c>
      <c r="AK24" s="29">
        <f>SUMIFS('Anexa1-IC-normare-cercetare-act'!AK$9:AK$29,'Anexa1-IC-normare-cercetare-act'!$D$9:$D$29,$C24,'Anexa1-IC-normare-cercetare-act'!$E$9:$E$29,2)</f>
        <v>0</v>
      </c>
      <c r="AL24" s="29">
        <f>SUMIFS('Anexa1-IC-normare-cercetare-act'!AL$9:AL$29,'Anexa1-IC-normare-cercetare-act'!$D$9:$D$29,$C24,'Anexa1-IC-normare-cercetare-act'!$E$9:$E$29,2)</f>
        <v>0</v>
      </c>
      <c r="AM24" s="29">
        <f>SUMIFS('Anexa1-IC-normare-cercetare-act'!AM$9:AM$29,'Anexa1-IC-normare-cercetare-act'!$D$9:$D$29,$C24,'Anexa1-IC-normare-cercetare-act'!$E$9:$E$29,2)</f>
        <v>0</v>
      </c>
      <c r="AN24" s="29">
        <f>SUMIFS('Anexa1-IC-normare-cercetare-act'!AN$9:AN$29,'Anexa1-IC-normare-cercetare-act'!$D$9:$D$29,$C24,'Anexa1-IC-normare-cercetare-act'!$E$9:$E$29,2)</f>
        <v>0</v>
      </c>
      <c r="AO24" s="29">
        <f>SUMIFS('Anexa1-IC-normare-cercetare-act'!AO$9:AO$29,'Anexa1-IC-normare-cercetare-act'!$D$9:$D$29,$C24,'Anexa1-IC-normare-cercetare-act'!$E$9:$E$29,2)</f>
        <v>0</v>
      </c>
      <c r="AP24" s="29">
        <f>SUMIFS('Anexa1-IC-normare-cercetare-act'!AP$9:AP$29,'Anexa1-IC-normare-cercetare-act'!$D$9:$D$29,$C24,'Anexa1-IC-normare-cercetare-act'!$E$9:$E$29,2)</f>
        <v>0</v>
      </c>
      <c r="AQ24" s="29">
        <f>SUMIFS('Anexa1-IC-normare-cercetare-act'!AQ$9:AQ$29,'Anexa1-IC-normare-cercetare-act'!$D$9:$D$29,$C24,'Anexa1-IC-normare-cercetare-act'!$E$9:$E$29,2)</f>
        <v>0</v>
      </c>
      <c r="AR24" s="29">
        <f>SUMIFS('Anexa1-IC-normare-cercetare-act'!AR$9:AR$29,'Anexa1-IC-normare-cercetare-act'!$D$9:$D$29,$C24,'Anexa1-IC-normare-cercetare-act'!$E$9:$E$29,2)</f>
        <v>0</v>
      </c>
      <c r="AS24" s="29">
        <f>SUMIFS('Anexa1-IC-normare-cercetare-act'!AS$9:AS$29,'Anexa1-IC-normare-cercetare-act'!$D$9:$D$29,$C24,'Anexa1-IC-normare-cercetare-act'!$E$9:$E$29,2)</f>
        <v>0</v>
      </c>
      <c r="AT24" s="29">
        <f>SUMIFS('Anexa1-IC-normare-cercetare-act'!AT$9:AT$29,'Anexa1-IC-normare-cercetare-act'!$D$9:$D$29,$C24,'Anexa1-IC-normare-cercetare-act'!$E$9:$E$29,2)</f>
        <v>0</v>
      </c>
      <c r="AU24" s="29">
        <f>SUMIFS('Anexa1-IC-normare-cercetare-act'!AU$9:AU$29,'Anexa1-IC-normare-cercetare-act'!$D$9:$D$29,$C24,'Anexa1-IC-normare-cercetare-act'!$E$9:$E$29,2)</f>
        <v>0</v>
      </c>
      <c r="AV24" s="30">
        <f>SUMIFS('Anexa1-IC-normare-cercetare-act'!AV$9:AV$29,'Anexa1-IC-normare-cercetare-act'!$D$9:$D$29,$C24,'Anexa1-IC-normare-cercetare-act'!$E$9:$E$29,2)</f>
        <v>0</v>
      </c>
    </row>
    <row r="25" spans="1:48">
      <c r="A25" s="139"/>
      <c r="B25" s="140"/>
      <c r="C25" s="190" t="s">
        <v>78</v>
      </c>
      <c r="D25" s="190" t="s">
        <v>78</v>
      </c>
      <c r="E25" s="190" t="s">
        <v>78</v>
      </c>
      <c r="F25" s="25">
        <f>SUMIFS('Anexa1-IC-normare-cercetare-act'!F$9:F$29,'Anexa1-IC-normare-cercetare-act'!$D$9:$D$29,$C25,'Anexa1-IC-normare-cercetare-act'!$E$9:$E$29,2)</f>
        <v>0</v>
      </c>
      <c r="G25" s="25">
        <f>SUMIFS('Anexa1-IC-normare-cercetare-act'!G$9:G$29,'Anexa1-IC-normare-cercetare-act'!$D$9:$D$29,$C25,'Anexa1-IC-normare-cercetare-act'!$E$9:$E$29,2)</f>
        <v>0</v>
      </c>
      <c r="H25" s="25">
        <f>SUMIFS('Anexa1-IC-normare-cercetare-act'!H$9:H$29,'Anexa1-IC-normare-cercetare-act'!$D$9:$D$29,$C25,'Anexa1-IC-normare-cercetare-act'!$E$9:$E$29,2)</f>
        <v>0</v>
      </c>
      <c r="I25" s="25">
        <f>SUMIFS('Anexa1-IC-normare-cercetare-act'!I$9:I$29,'Anexa1-IC-normare-cercetare-act'!$D$9:$D$29,$C25,'Anexa1-IC-normare-cercetare-act'!$E$9:$E$29,2)</f>
        <v>0</v>
      </c>
      <c r="J25" s="25">
        <f>SUMIFS('Anexa1-IC-normare-cercetare-act'!J$9:J$29,'Anexa1-IC-normare-cercetare-act'!$D$9:$D$29,$C25,'Anexa1-IC-normare-cercetare-act'!$E$9:$E$29,2)</f>
        <v>0</v>
      </c>
      <c r="K25" s="25">
        <f>SUMIFS('Anexa1-IC-normare-cercetare-act'!K$9:K$29,'Anexa1-IC-normare-cercetare-act'!$D$9:$D$29,$C25,'Anexa1-IC-normare-cercetare-act'!$E$9:$E$29,2)</f>
        <v>0</v>
      </c>
      <c r="L25" s="25">
        <f>SUMIFS('Anexa1-IC-normare-cercetare-act'!L$9:L$29,'Anexa1-IC-normare-cercetare-act'!$D$9:$D$29,$C25,'Anexa1-IC-normare-cercetare-act'!$E$9:$E$29,2)</f>
        <v>0</v>
      </c>
      <c r="M25" s="25">
        <f>SUMIFS('Anexa1-IC-normare-cercetare-act'!M$9:M$29,'Anexa1-IC-normare-cercetare-act'!$D$9:$D$29,$C25,'Anexa1-IC-normare-cercetare-act'!$E$9:$E$29,2)</f>
        <v>0</v>
      </c>
      <c r="N25" s="25">
        <f>SUMIFS('Anexa1-IC-normare-cercetare-act'!N$9:N$29,'Anexa1-IC-normare-cercetare-act'!$D$9:$D$29,$C25,'Anexa1-IC-normare-cercetare-act'!$E$9:$E$29,2)</f>
        <v>0</v>
      </c>
      <c r="O25" s="25">
        <f>SUMIFS('Anexa1-IC-normare-cercetare-act'!O$9:O$29,'Anexa1-IC-normare-cercetare-act'!$D$9:$D$29,$C25,'Anexa1-IC-normare-cercetare-act'!$E$9:$E$29,2)</f>
        <v>0</v>
      </c>
      <c r="P25" s="25">
        <f>SUMIFS('Anexa1-IC-normare-cercetare-act'!P$9:P$29,'Anexa1-IC-normare-cercetare-act'!$D$9:$D$29,$C25,'Anexa1-IC-normare-cercetare-act'!$E$9:$E$29,2)</f>
        <v>0</v>
      </c>
      <c r="Q25" s="25">
        <f>SUMIFS('Anexa1-IC-normare-cercetare-act'!Q$9:Q$29,'Anexa1-IC-normare-cercetare-act'!$D$9:$D$29,$C25,'Anexa1-IC-normare-cercetare-act'!$E$9:$E$29,2)</f>
        <v>0</v>
      </c>
      <c r="R25" s="25">
        <f>SUMIFS('Anexa1-IC-normare-cercetare-act'!R$9:R$29,'Anexa1-IC-normare-cercetare-act'!$D$9:$D$29,$C25,'Anexa1-IC-normare-cercetare-act'!$E$9:$E$29,2)</f>
        <v>0</v>
      </c>
      <c r="S25" s="25">
        <f>SUMIFS('Anexa1-IC-normare-cercetare-act'!S$9:S$29,'Anexa1-IC-normare-cercetare-act'!$D$9:$D$29,$C25,'Anexa1-IC-normare-cercetare-act'!$E$9:$E$29,2)</f>
        <v>0</v>
      </c>
      <c r="T25" s="25">
        <f>SUMIFS('Anexa1-IC-normare-cercetare-act'!T$9:T$29,'Anexa1-IC-normare-cercetare-act'!$D$9:$D$29,$C25,'Anexa1-IC-normare-cercetare-act'!$E$9:$E$29,2)</f>
        <v>0</v>
      </c>
      <c r="U25" s="25">
        <f>SUMIFS('Anexa1-IC-normare-cercetare-act'!U$9:U$29,'Anexa1-IC-normare-cercetare-act'!$D$9:$D$29,$C25,'Anexa1-IC-normare-cercetare-act'!$E$9:$E$29,2)</f>
        <v>0</v>
      </c>
      <c r="V25" s="25">
        <f>SUMIFS('Anexa1-IC-normare-cercetare-act'!V$9:V$29,'Anexa1-IC-normare-cercetare-act'!$D$9:$D$29,$C25,'Anexa1-IC-normare-cercetare-act'!$E$9:$E$29,2)</f>
        <v>0</v>
      </c>
      <c r="W25" s="25">
        <f>SUMIFS('Anexa1-IC-normare-cercetare-act'!W$9:W$29,'Anexa1-IC-normare-cercetare-act'!$D$9:$D$29,$C25,'Anexa1-IC-normare-cercetare-act'!$E$9:$E$29,2)</f>
        <v>0</v>
      </c>
      <c r="X25" s="25">
        <f>SUMIFS('Anexa1-IC-normare-cercetare-act'!X$9:X$29,'Anexa1-IC-normare-cercetare-act'!$D$9:$D$29,$C25,'Anexa1-IC-normare-cercetare-act'!$E$9:$E$29,2)</f>
        <v>0</v>
      </c>
      <c r="Y25" s="25">
        <f>SUMIFS('Anexa1-IC-normare-cercetare-act'!Y$9:Y$29,'Anexa1-IC-normare-cercetare-act'!$D$9:$D$29,$C25,'Anexa1-IC-normare-cercetare-act'!$E$9:$E$29,2)</f>
        <v>0</v>
      </c>
      <c r="Z25" s="25">
        <f>SUMIFS('Anexa1-IC-normare-cercetare-act'!Z$9:Z$29,'Anexa1-IC-normare-cercetare-act'!$D$9:$D$29,$C25,'Anexa1-IC-normare-cercetare-act'!$E$9:$E$29,2)</f>
        <v>0</v>
      </c>
      <c r="AA25" s="25">
        <f>SUMIFS('Anexa1-IC-normare-cercetare-act'!AA$9:AA$29,'Anexa1-IC-normare-cercetare-act'!$D$9:$D$29,$C25,'Anexa1-IC-normare-cercetare-act'!$E$9:$E$29,2)</f>
        <v>0</v>
      </c>
      <c r="AB25" s="25">
        <f>SUMIFS('Anexa1-IC-normare-cercetare-act'!AB$9:AB$29,'Anexa1-IC-normare-cercetare-act'!$D$9:$D$29,$C25,'Anexa1-IC-normare-cercetare-act'!$E$9:$E$29,2)</f>
        <v>0</v>
      </c>
      <c r="AC25" s="25">
        <f>SUMIFS('Anexa1-IC-normare-cercetare-act'!AC$9:AC$29,'Anexa1-IC-normare-cercetare-act'!$D$9:$D$29,$C25,'Anexa1-IC-normare-cercetare-act'!$E$9:$E$29,2)</f>
        <v>0</v>
      </c>
      <c r="AD25" s="25">
        <f>SUMIFS('Anexa1-IC-normare-cercetare-act'!AD$9:AD$29,'Anexa1-IC-normare-cercetare-act'!$D$9:$D$29,$C25,'Anexa1-IC-normare-cercetare-act'!$E$9:$E$29,2)</f>
        <v>0</v>
      </c>
      <c r="AE25" s="25">
        <f>SUMIFS('Anexa1-IC-normare-cercetare-act'!AE$9:AE$29,'Anexa1-IC-normare-cercetare-act'!$D$9:$D$29,$C25,'Anexa1-IC-normare-cercetare-act'!$E$9:$E$29,2)</f>
        <v>0</v>
      </c>
      <c r="AF25" s="25">
        <f>SUMIFS('Anexa1-IC-normare-cercetare-act'!AF$9:AF$29,'Anexa1-IC-normare-cercetare-act'!$D$9:$D$29,$C25,'Anexa1-IC-normare-cercetare-act'!$E$9:$E$29,2)</f>
        <v>0</v>
      </c>
      <c r="AG25" s="25">
        <f>SUMIFS('Anexa1-IC-normare-cercetare-act'!AG$9:AG$29,'Anexa1-IC-normare-cercetare-act'!$D$9:$D$29,$C25,'Anexa1-IC-normare-cercetare-act'!$E$9:$E$29,2)</f>
        <v>0</v>
      </c>
      <c r="AH25" s="25">
        <f>SUMIFS('Anexa1-IC-normare-cercetare-act'!AH$9:AH$29,'Anexa1-IC-normare-cercetare-act'!$D$9:$D$29,$C25,'Anexa1-IC-normare-cercetare-act'!$E$9:$E$29,2)</f>
        <v>0</v>
      </c>
      <c r="AI25" s="25">
        <f>SUMIFS('Anexa1-IC-normare-cercetare-act'!AI$9:AI$29,'Anexa1-IC-normare-cercetare-act'!$D$9:$D$29,$C25,'Anexa1-IC-normare-cercetare-act'!$E$9:$E$29,2)</f>
        <v>0</v>
      </c>
      <c r="AJ25" s="25">
        <f>SUMIFS('Anexa1-IC-normare-cercetare-act'!AJ$9:AJ$29,'Anexa1-IC-normare-cercetare-act'!$D$9:$D$29,$C25,'Anexa1-IC-normare-cercetare-act'!$E$9:$E$29,2)</f>
        <v>0</v>
      </c>
      <c r="AK25" s="25">
        <f>SUMIFS('Anexa1-IC-normare-cercetare-act'!AK$9:AK$29,'Anexa1-IC-normare-cercetare-act'!$D$9:$D$29,$C25,'Anexa1-IC-normare-cercetare-act'!$E$9:$E$29,2)</f>
        <v>0</v>
      </c>
      <c r="AL25" s="25">
        <f>SUMIFS('Anexa1-IC-normare-cercetare-act'!AL$9:AL$29,'Anexa1-IC-normare-cercetare-act'!$D$9:$D$29,$C25,'Anexa1-IC-normare-cercetare-act'!$E$9:$E$29,2)</f>
        <v>0</v>
      </c>
      <c r="AM25" s="25">
        <f>SUMIFS('Anexa1-IC-normare-cercetare-act'!AM$9:AM$29,'Anexa1-IC-normare-cercetare-act'!$D$9:$D$29,$C25,'Anexa1-IC-normare-cercetare-act'!$E$9:$E$29,2)</f>
        <v>0</v>
      </c>
      <c r="AN25" s="25">
        <f>SUMIFS('Anexa1-IC-normare-cercetare-act'!AN$9:AN$29,'Anexa1-IC-normare-cercetare-act'!$D$9:$D$29,$C25,'Anexa1-IC-normare-cercetare-act'!$E$9:$E$29,2)</f>
        <v>0</v>
      </c>
      <c r="AO25" s="25">
        <f>SUMIFS('Anexa1-IC-normare-cercetare-act'!AO$9:AO$29,'Anexa1-IC-normare-cercetare-act'!$D$9:$D$29,$C25,'Anexa1-IC-normare-cercetare-act'!$E$9:$E$29,2)</f>
        <v>0</v>
      </c>
      <c r="AP25" s="25">
        <f>SUMIFS('Anexa1-IC-normare-cercetare-act'!AP$9:AP$29,'Anexa1-IC-normare-cercetare-act'!$D$9:$D$29,$C25,'Anexa1-IC-normare-cercetare-act'!$E$9:$E$29,2)</f>
        <v>0</v>
      </c>
      <c r="AQ25" s="25">
        <f>SUMIFS('Anexa1-IC-normare-cercetare-act'!AQ$9:AQ$29,'Anexa1-IC-normare-cercetare-act'!$D$9:$D$29,$C25,'Anexa1-IC-normare-cercetare-act'!$E$9:$E$29,2)</f>
        <v>0</v>
      </c>
      <c r="AR25" s="25">
        <f>SUMIFS('Anexa1-IC-normare-cercetare-act'!AR$9:AR$29,'Anexa1-IC-normare-cercetare-act'!$D$9:$D$29,$C25,'Anexa1-IC-normare-cercetare-act'!$E$9:$E$29,2)</f>
        <v>0</v>
      </c>
      <c r="AS25" s="25">
        <f>SUMIFS('Anexa1-IC-normare-cercetare-act'!AS$9:AS$29,'Anexa1-IC-normare-cercetare-act'!$D$9:$D$29,$C25,'Anexa1-IC-normare-cercetare-act'!$E$9:$E$29,2)</f>
        <v>0</v>
      </c>
      <c r="AT25" s="25">
        <f>SUMIFS('Anexa1-IC-normare-cercetare-act'!AT$9:AT$29,'Anexa1-IC-normare-cercetare-act'!$D$9:$D$29,$C25,'Anexa1-IC-normare-cercetare-act'!$E$9:$E$29,2)</f>
        <v>0</v>
      </c>
      <c r="AU25" s="25">
        <f>SUMIFS('Anexa1-IC-normare-cercetare-act'!AU$9:AU$29,'Anexa1-IC-normare-cercetare-act'!$D$9:$D$29,$C25,'Anexa1-IC-normare-cercetare-act'!$E$9:$E$29,2)</f>
        <v>0</v>
      </c>
      <c r="AV25" s="26">
        <f>SUMIFS('Anexa1-IC-normare-cercetare-act'!AV$9:AV$29,'Anexa1-IC-normare-cercetare-act'!$D$9:$D$29,$C25,'Anexa1-IC-normare-cercetare-act'!$E$9:$E$29,2)</f>
        <v>0</v>
      </c>
    </row>
    <row r="26" spans="1:48">
      <c r="A26" s="139"/>
      <c r="B26" s="140"/>
      <c r="C26" s="190" t="s">
        <v>79</v>
      </c>
      <c r="D26" s="190" t="s">
        <v>79</v>
      </c>
      <c r="E26" s="190" t="s">
        <v>79</v>
      </c>
      <c r="F26" s="25">
        <f>SUMIFS('Anexa1-IC-normare-cercetare-act'!F$9:F$29,'Anexa1-IC-normare-cercetare-act'!$D$9:$D$29,$C26,'Anexa1-IC-normare-cercetare-act'!$E$9:$E$29,2)</f>
        <v>0</v>
      </c>
      <c r="G26" s="25">
        <f>SUMIFS('Anexa1-IC-normare-cercetare-act'!G$9:G$29,'Anexa1-IC-normare-cercetare-act'!$D$9:$D$29,$C26,'Anexa1-IC-normare-cercetare-act'!$E$9:$E$29,2)</f>
        <v>0</v>
      </c>
      <c r="H26" s="25">
        <f>SUMIFS('Anexa1-IC-normare-cercetare-act'!H$9:H$29,'Anexa1-IC-normare-cercetare-act'!$D$9:$D$29,$C26,'Anexa1-IC-normare-cercetare-act'!$E$9:$E$29,2)</f>
        <v>0</v>
      </c>
      <c r="I26" s="25">
        <f>SUMIFS('Anexa1-IC-normare-cercetare-act'!I$9:I$29,'Anexa1-IC-normare-cercetare-act'!$D$9:$D$29,$C26,'Anexa1-IC-normare-cercetare-act'!$E$9:$E$29,2)</f>
        <v>0</v>
      </c>
      <c r="J26" s="25">
        <f>SUMIFS('Anexa1-IC-normare-cercetare-act'!J$9:J$29,'Anexa1-IC-normare-cercetare-act'!$D$9:$D$29,$C26,'Anexa1-IC-normare-cercetare-act'!$E$9:$E$29,2)</f>
        <v>0</v>
      </c>
      <c r="K26" s="25">
        <f>SUMIFS('Anexa1-IC-normare-cercetare-act'!K$9:K$29,'Anexa1-IC-normare-cercetare-act'!$D$9:$D$29,$C26,'Anexa1-IC-normare-cercetare-act'!$E$9:$E$29,2)</f>
        <v>0</v>
      </c>
      <c r="L26" s="25">
        <f>SUMIFS('Anexa1-IC-normare-cercetare-act'!L$9:L$29,'Anexa1-IC-normare-cercetare-act'!$D$9:$D$29,$C26,'Anexa1-IC-normare-cercetare-act'!$E$9:$E$29,2)</f>
        <v>0</v>
      </c>
      <c r="M26" s="25">
        <f>SUMIFS('Anexa1-IC-normare-cercetare-act'!M$9:M$29,'Anexa1-IC-normare-cercetare-act'!$D$9:$D$29,$C26,'Anexa1-IC-normare-cercetare-act'!$E$9:$E$29,2)</f>
        <v>0</v>
      </c>
      <c r="N26" s="25">
        <f>SUMIFS('Anexa1-IC-normare-cercetare-act'!N$9:N$29,'Anexa1-IC-normare-cercetare-act'!$D$9:$D$29,$C26,'Anexa1-IC-normare-cercetare-act'!$E$9:$E$29,2)</f>
        <v>0</v>
      </c>
      <c r="O26" s="25">
        <f>SUMIFS('Anexa1-IC-normare-cercetare-act'!O$9:O$29,'Anexa1-IC-normare-cercetare-act'!$D$9:$D$29,$C26,'Anexa1-IC-normare-cercetare-act'!$E$9:$E$29,2)</f>
        <v>0</v>
      </c>
      <c r="P26" s="25">
        <f>SUMIFS('Anexa1-IC-normare-cercetare-act'!P$9:P$29,'Anexa1-IC-normare-cercetare-act'!$D$9:$D$29,$C26,'Anexa1-IC-normare-cercetare-act'!$E$9:$E$29,2)</f>
        <v>0</v>
      </c>
      <c r="Q26" s="25">
        <f>SUMIFS('Anexa1-IC-normare-cercetare-act'!Q$9:Q$29,'Anexa1-IC-normare-cercetare-act'!$D$9:$D$29,$C26,'Anexa1-IC-normare-cercetare-act'!$E$9:$E$29,2)</f>
        <v>0</v>
      </c>
      <c r="R26" s="25">
        <f>SUMIFS('Anexa1-IC-normare-cercetare-act'!R$9:R$29,'Anexa1-IC-normare-cercetare-act'!$D$9:$D$29,$C26,'Anexa1-IC-normare-cercetare-act'!$E$9:$E$29,2)</f>
        <v>0</v>
      </c>
      <c r="S26" s="25">
        <f>SUMIFS('Anexa1-IC-normare-cercetare-act'!S$9:S$29,'Anexa1-IC-normare-cercetare-act'!$D$9:$D$29,$C26,'Anexa1-IC-normare-cercetare-act'!$E$9:$E$29,2)</f>
        <v>0</v>
      </c>
      <c r="T26" s="25">
        <f>SUMIFS('Anexa1-IC-normare-cercetare-act'!T$9:T$29,'Anexa1-IC-normare-cercetare-act'!$D$9:$D$29,$C26,'Anexa1-IC-normare-cercetare-act'!$E$9:$E$29,2)</f>
        <v>0</v>
      </c>
      <c r="U26" s="25">
        <f>SUMIFS('Anexa1-IC-normare-cercetare-act'!U$9:U$29,'Anexa1-IC-normare-cercetare-act'!$D$9:$D$29,$C26,'Anexa1-IC-normare-cercetare-act'!$E$9:$E$29,2)</f>
        <v>0</v>
      </c>
      <c r="V26" s="25">
        <f>SUMIFS('Anexa1-IC-normare-cercetare-act'!V$9:V$29,'Anexa1-IC-normare-cercetare-act'!$D$9:$D$29,$C26,'Anexa1-IC-normare-cercetare-act'!$E$9:$E$29,2)</f>
        <v>0</v>
      </c>
      <c r="W26" s="25">
        <f>SUMIFS('Anexa1-IC-normare-cercetare-act'!W$9:W$29,'Anexa1-IC-normare-cercetare-act'!$D$9:$D$29,$C26,'Anexa1-IC-normare-cercetare-act'!$E$9:$E$29,2)</f>
        <v>0</v>
      </c>
      <c r="X26" s="25">
        <f>SUMIFS('Anexa1-IC-normare-cercetare-act'!X$9:X$29,'Anexa1-IC-normare-cercetare-act'!$D$9:$D$29,$C26,'Anexa1-IC-normare-cercetare-act'!$E$9:$E$29,2)</f>
        <v>0</v>
      </c>
      <c r="Y26" s="25">
        <f>SUMIFS('Anexa1-IC-normare-cercetare-act'!Y$9:Y$29,'Anexa1-IC-normare-cercetare-act'!$D$9:$D$29,$C26,'Anexa1-IC-normare-cercetare-act'!$E$9:$E$29,2)</f>
        <v>0</v>
      </c>
      <c r="Z26" s="25">
        <f>SUMIFS('Anexa1-IC-normare-cercetare-act'!Z$9:Z$29,'Anexa1-IC-normare-cercetare-act'!$D$9:$D$29,$C26,'Anexa1-IC-normare-cercetare-act'!$E$9:$E$29,2)</f>
        <v>0</v>
      </c>
      <c r="AA26" s="25">
        <f>SUMIFS('Anexa1-IC-normare-cercetare-act'!AA$9:AA$29,'Anexa1-IC-normare-cercetare-act'!$D$9:$D$29,$C26,'Anexa1-IC-normare-cercetare-act'!$E$9:$E$29,2)</f>
        <v>0</v>
      </c>
      <c r="AB26" s="25">
        <f>SUMIFS('Anexa1-IC-normare-cercetare-act'!AB$9:AB$29,'Anexa1-IC-normare-cercetare-act'!$D$9:$D$29,$C26,'Anexa1-IC-normare-cercetare-act'!$E$9:$E$29,2)</f>
        <v>0</v>
      </c>
      <c r="AC26" s="25">
        <f>SUMIFS('Anexa1-IC-normare-cercetare-act'!AC$9:AC$29,'Anexa1-IC-normare-cercetare-act'!$D$9:$D$29,$C26,'Anexa1-IC-normare-cercetare-act'!$E$9:$E$29,2)</f>
        <v>0</v>
      </c>
      <c r="AD26" s="25">
        <f>SUMIFS('Anexa1-IC-normare-cercetare-act'!AD$9:AD$29,'Anexa1-IC-normare-cercetare-act'!$D$9:$D$29,$C26,'Anexa1-IC-normare-cercetare-act'!$E$9:$E$29,2)</f>
        <v>0</v>
      </c>
      <c r="AE26" s="25">
        <f>SUMIFS('Anexa1-IC-normare-cercetare-act'!AE$9:AE$29,'Anexa1-IC-normare-cercetare-act'!$D$9:$D$29,$C26,'Anexa1-IC-normare-cercetare-act'!$E$9:$E$29,2)</f>
        <v>0</v>
      </c>
      <c r="AF26" s="25">
        <f>SUMIFS('Anexa1-IC-normare-cercetare-act'!AF$9:AF$29,'Anexa1-IC-normare-cercetare-act'!$D$9:$D$29,$C26,'Anexa1-IC-normare-cercetare-act'!$E$9:$E$29,2)</f>
        <v>0</v>
      </c>
      <c r="AG26" s="25">
        <f>SUMIFS('Anexa1-IC-normare-cercetare-act'!AG$9:AG$29,'Anexa1-IC-normare-cercetare-act'!$D$9:$D$29,$C26,'Anexa1-IC-normare-cercetare-act'!$E$9:$E$29,2)</f>
        <v>0</v>
      </c>
      <c r="AH26" s="25">
        <f>SUMIFS('Anexa1-IC-normare-cercetare-act'!AH$9:AH$29,'Anexa1-IC-normare-cercetare-act'!$D$9:$D$29,$C26,'Anexa1-IC-normare-cercetare-act'!$E$9:$E$29,2)</f>
        <v>0</v>
      </c>
      <c r="AI26" s="25">
        <f>SUMIFS('Anexa1-IC-normare-cercetare-act'!AI$9:AI$29,'Anexa1-IC-normare-cercetare-act'!$D$9:$D$29,$C26,'Anexa1-IC-normare-cercetare-act'!$E$9:$E$29,2)</f>
        <v>0</v>
      </c>
      <c r="AJ26" s="25">
        <f>SUMIFS('Anexa1-IC-normare-cercetare-act'!AJ$9:AJ$29,'Anexa1-IC-normare-cercetare-act'!$D$9:$D$29,$C26,'Anexa1-IC-normare-cercetare-act'!$E$9:$E$29,2)</f>
        <v>0</v>
      </c>
      <c r="AK26" s="25">
        <f>SUMIFS('Anexa1-IC-normare-cercetare-act'!AK$9:AK$29,'Anexa1-IC-normare-cercetare-act'!$D$9:$D$29,$C26,'Anexa1-IC-normare-cercetare-act'!$E$9:$E$29,2)</f>
        <v>0</v>
      </c>
      <c r="AL26" s="25">
        <f>SUMIFS('Anexa1-IC-normare-cercetare-act'!AL$9:AL$29,'Anexa1-IC-normare-cercetare-act'!$D$9:$D$29,$C26,'Anexa1-IC-normare-cercetare-act'!$E$9:$E$29,2)</f>
        <v>0</v>
      </c>
      <c r="AM26" s="25">
        <f>SUMIFS('Anexa1-IC-normare-cercetare-act'!AM$9:AM$29,'Anexa1-IC-normare-cercetare-act'!$D$9:$D$29,$C26,'Anexa1-IC-normare-cercetare-act'!$E$9:$E$29,2)</f>
        <v>0</v>
      </c>
      <c r="AN26" s="25">
        <f>SUMIFS('Anexa1-IC-normare-cercetare-act'!AN$9:AN$29,'Anexa1-IC-normare-cercetare-act'!$D$9:$D$29,$C26,'Anexa1-IC-normare-cercetare-act'!$E$9:$E$29,2)</f>
        <v>0</v>
      </c>
      <c r="AO26" s="25">
        <f>SUMIFS('Anexa1-IC-normare-cercetare-act'!AO$9:AO$29,'Anexa1-IC-normare-cercetare-act'!$D$9:$D$29,$C26,'Anexa1-IC-normare-cercetare-act'!$E$9:$E$29,2)</f>
        <v>0</v>
      </c>
      <c r="AP26" s="25">
        <f>SUMIFS('Anexa1-IC-normare-cercetare-act'!AP$9:AP$29,'Anexa1-IC-normare-cercetare-act'!$D$9:$D$29,$C26,'Anexa1-IC-normare-cercetare-act'!$E$9:$E$29,2)</f>
        <v>0</v>
      </c>
      <c r="AQ26" s="25">
        <f>SUMIFS('Anexa1-IC-normare-cercetare-act'!AQ$9:AQ$29,'Anexa1-IC-normare-cercetare-act'!$D$9:$D$29,$C26,'Anexa1-IC-normare-cercetare-act'!$E$9:$E$29,2)</f>
        <v>0</v>
      </c>
      <c r="AR26" s="25">
        <f>SUMIFS('Anexa1-IC-normare-cercetare-act'!AR$9:AR$29,'Anexa1-IC-normare-cercetare-act'!$D$9:$D$29,$C26,'Anexa1-IC-normare-cercetare-act'!$E$9:$E$29,2)</f>
        <v>0</v>
      </c>
      <c r="AS26" s="25">
        <f>SUMIFS('Anexa1-IC-normare-cercetare-act'!AS$9:AS$29,'Anexa1-IC-normare-cercetare-act'!$D$9:$D$29,$C26,'Anexa1-IC-normare-cercetare-act'!$E$9:$E$29,2)</f>
        <v>0</v>
      </c>
      <c r="AT26" s="25">
        <f>SUMIFS('Anexa1-IC-normare-cercetare-act'!AT$9:AT$29,'Anexa1-IC-normare-cercetare-act'!$D$9:$D$29,$C26,'Anexa1-IC-normare-cercetare-act'!$E$9:$E$29,2)</f>
        <v>0</v>
      </c>
      <c r="AU26" s="25">
        <f>SUMIFS('Anexa1-IC-normare-cercetare-act'!AU$9:AU$29,'Anexa1-IC-normare-cercetare-act'!$D$9:$D$29,$C26,'Anexa1-IC-normare-cercetare-act'!$E$9:$E$29,2)</f>
        <v>0</v>
      </c>
      <c r="AV26" s="26">
        <f>SUMIFS('Anexa1-IC-normare-cercetare-act'!AV$9:AV$29,'Anexa1-IC-normare-cercetare-act'!$D$9:$D$29,$C26,'Anexa1-IC-normare-cercetare-act'!$E$9:$E$29,2)</f>
        <v>0</v>
      </c>
    </row>
    <row r="27" spans="1:48">
      <c r="A27" s="139"/>
      <c r="B27" s="140"/>
      <c r="C27" s="190" t="s">
        <v>57</v>
      </c>
      <c r="D27" s="190" t="s">
        <v>57</v>
      </c>
      <c r="E27" s="190" t="s">
        <v>57</v>
      </c>
      <c r="F27" s="25">
        <f>SUMIFS('Anexa1-IC-normare-cercetare-act'!F$9:F$29,'Anexa1-IC-normare-cercetare-act'!$D$9:$D$29,$C27,'Anexa1-IC-normare-cercetare-act'!$E$9:$E$29,2)</f>
        <v>0</v>
      </c>
      <c r="G27" s="25">
        <f>SUMIFS('Anexa1-IC-normare-cercetare-act'!G$9:G$29,'Anexa1-IC-normare-cercetare-act'!$D$9:$D$29,$C27,'Anexa1-IC-normare-cercetare-act'!$E$9:$E$29,2)</f>
        <v>0</v>
      </c>
      <c r="H27" s="25">
        <f>SUMIFS('Anexa1-IC-normare-cercetare-act'!H$9:H$29,'Anexa1-IC-normare-cercetare-act'!$D$9:$D$29,$C27,'Anexa1-IC-normare-cercetare-act'!$E$9:$E$29,2)</f>
        <v>0</v>
      </c>
      <c r="I27" s="25">
        <f>SUMIFS('Anexa1-IC-normare-cercetare-act'!I$9:I$29,'Anexa1-IC-normare-cercetare-act'!$D$9:$D$29,$C27,'Anexa1-IC-normare-cercetare-act'!$E$9:$E$29,2)</f>
        <v>0</v>
      </c>
      <c r="J27" s="25">
        <f>SUMIFS('Anexa1-IC-normare-cercetare-act'!J$9:J$29,'Anexa1-IC-normare-cercetare-act'!$D$9:$D$29,$C27,'Anexa1-IC-normare-cercetare-act'!$E$9:$E$29,2)</f>
        <v>0</v>
      </c>
      <c r="K27" s="25">
        <f>SUMIFS('Anexa1-IC-normare-cercetare-act'!K$9:K$29,'Anexa1-IC-normare-cercetare-act'!$D$9:$D$29,$C27,'Anexa1-IC-normare-cercetare-act'!$E$9:$E$29,2)</f>
        <v>0</v>
      </c>
      <c r="L27" s="25">
        <f>SUMIFS('Anexa1-IC-normare-cercetare-act'!L$9:L$29,'Anexa1-IC-normare-cercetare-act'!$D$9:$D$29,$C27,'Anexa1-IC-normare-cercetare-act'!$E$9:$E$29,2)</f>
        <v>0</v>
      </c>
      <c r="M27" s="25">
        <f>SUMIFS('Anexa1-IC-normare-cercetare-act'!M$9:M$29,'Anexa1-IC-normare-cercetare-act'!$D$9:$D$29,$C27,'Anexa1-IC-normare-cercetare-act'!$E$9:$E$29,2)</f>
        <v>0</v>
      </c>
      <c r="N27" s="25">
        <f>SUMIFS('Anexa1-IC-normare-cercetare-act'!N$9:N$29,'Anexa1-IC-normare-cercetare-act'!$D$9:$D$29,$C27,'Anexa1-IC-normare-cercetare-act'!$E$9:$E$29,2)</f>
        <v>0</v>
      </c>
      <c r="O27" s="25">
        <f>SUMIFS('Anexa1-IC-normare-cercetare-act'!O$9:O$29,'Anexa1-IC-normare-cercetare-act'!$D$9:$D$29,$C27,'Anexa1-IC-normare-cercetare-act'!$E$9:$E$29,2)</f>
        <v>0</v>
      </c>
      <c r="P27" s="25">
        <f>SUMIFS('Anexa1-IC-normare-cercetare-act'!P$9:P$29,'Anexa1-IC-normare-cercetare-act'!$D$9:$D$29,$C27,'Anexa1-IC-normare-cercetare-act'!$E$9:$E$29,2)</f>
        <v>0</v>
      </c>
      <c r="Q27" s="25">
        <f>SUMIFS('Anexa1-IC-normare-cercetare-act'!Q$9:Q$29,'Anexa1-IC-normare-cercetare-act'!$D$9:$D$29,$C27,'Anexa1-IC-normare-cercetare-act'!$E$9:$E$29,2)</f>
        <v>0</v>
      </c>
      <c r="R27" s="25">
        <f>SUMIFS('Anexa1-IC-normare-cercetare-act'!R$9:R$29,'Anexa1-IC-normare-cercetare-act'!$D$9:$D$29,$C27,'Anexa1-IC-normare-cercetare-act'!$E$9:$E$29,2)</f>
        <v>0</v>
      </c>
      <c r="S27" s="25">
        <f>SUMIFS('Anexa1-IC-normare-cercetare-act'!S$9:S$29,'Anexa1-IC-normare-cercetare-act'!$D$9:$D$29,$C27,'Anexa1-IC-normare-cercetare-act'!$E$9:$E$29,2)</f>
        <v>0</v>
      </c>
      <c r="T27" s="25">
        <f>SUMIFS('Anexa1-IC-normare-cercetare-act'!T$9:T$29,'Anexa1-IC-normare-cercetare-act'!$D$9:$D$29,$C27,'Anexa1-IC-normare-cercetare-act'!$E$9:$E$29,2)</f>
        <v>0</v>
      </c>
      <c r="U27" s="25">
        <f>SUMIFS('Anexa1-IC-normare-cercetare-act'!U$9:U$29,'Anexa1-IC-normare-cercetare-act'!$D$9:$D$29,$C27,'Anexa1-IC-normare-cercetare-act'!$E$9:$E$29,2)</f>
        <v>0</v>
      </c>
      <c r="V27" s="25">
        <f>SUMIFS('Anexa1-IC-normare-cercetare-act'!V$9:V$29,'Anexa1-IC-normare-cercetare-act'!$D$9:$D$29,$C27,'Anexa1-IC-normare-cercetare-act'!$E$9:$E$29,2)</f>
        <v>0</v>
      </c>
      <c r="W27" s="25">
        <f>SUMIFS('Anexa1-IC-normare-cercetare-act'!W$9:W$29,'Anexa1-IC-normare-cercetare-act'!$D$9:$D$29,$C27,'Anexa1-IC-normare-cercetare-act'!$E$9:$E$29,2)</f>
        <v>0</v>
      </c>
      <c r="X27" s="25">
        <f>SUMIFS('Anexa1-IC-normare-cercetare-act'!X$9:X$29,'Anexa1-IC-normare-cercetare-act'!$D$9:$D$29,$C27,'Anexa1-IC-normare-cercetare-act'!$E$9:$E$29,2)</f>
        <v>0</v>
      </c>
      <c r="Y27" s="25">
        <f>SUMIFS('Anexa1-IC-normare-cercetare-act'!Y$9:Y$29,'Anexa1-IC-normare-cercetare-act'!$D$9:$D$29,$C27,'Anexa1-IC-normare-cercetare-act'!$E$9:$E$29,2)</f>
        <v>0</v>
      </c>
      <c r="Z27" s="25">
        <f>SUMIFS('Anexa1-IC-normare-cercetare-act'!Z$9:Z$29,'Anexa1-IC-normare-cercetare-act'!$D$9:$D$29,$C27,'Anexa1-IC-normare-cercetare-act'!$E$9:$E$29,2)</f>
        <v>0</v>
      </c>
      <c r="AA27" s="25">
        <f>SUMIFS('Anexa1-IC-normare-cercetare-act'!AA$9:AA$29,'Anexa1-IC-normare-cercetare-act'!$D$9:$D$29,$C27,'Anexa1-IC-normare-cercetare-act'!$E$9:$E$29,2)</f>
        <v>0</v>
      </c>
      <c r="AB27" s="25">
        <f>SUMIFS('Anexa1-IC-normare-cercetare-act'!AB$9:AB$29,'Anexa1-IC-normare-cercetare-act'!$D$9:$D$29,$C27,'Anexa1-IC-normare-cercetare-act'!$E$9:$E$29,2)</f>
        <v>0</v>
      </c>
      <c r="AC27" s="25">
        <f>SUMIFS('Anexa1-IC-normare-cercetare-act'!AC$9:AC$29,'Anexa1-IC-normare-cercetare-act'!$D$9:$D$29,$C27,'Anexa1-IC-normare-cercetare-act'!$E$9:$E$29,2)</f>
        <v>0</v>
      </c>
      <c r="AD27" s="25">
        <f>SUMIFS('Anexa1-IC-normare-cercetare-act'!AD$9:AD$29,'Anexa1-IC-normare-cercetare-act'!$D$9:$D$29,$C27,'Anexa1-IC-normare-cercetare-act'!$E$9:$E$29,2)</f>
        <v>0</v>
      </c>
      <c r="AE27" s="25">
        <f>SUMIFS('Anexa1-IC-normare-cercetare-act'!AE$9:AE$29,'Anexa1-IC-normare-cercetare-act'!$D$9:$D$29,$C27,'Anexa1-IC-normare-cercetare-act'!$E$9:$E$29,2)</f>
        <v>0</v>
      </c>
      <c r="AF27" s="25">
        <f>SUMIFS('Anexa1-IC-normare-cercetare-act'!AF$9:AF$29,'Anexa1-IC-normare-cercetare-act'!$D$9:$D$29,$C27,'Anexa1-IC-normare-cercetare-act'!$E$9:$E$29,2)</f>
        <v>0</v>
      </c>
      <c r="AG27" s="25">
        <f>SUMIFS('Anexa1-IC-normare-cercetare-act'!AG$9:AG$29,'Anexa1-IC-normare-cercetare-act'!$D$9:$D$29,$C27,'Anexa1-IC-normare-cercetare-act'!$E$9:$E$29,2)</f>
        <v>0</v>
      </c>
      <c r="AH27" s="25">
        <f>SUMIFS('Anexa1-IC-normare-cercetare-act'!AH$9:AH$29,'Anexa1-IC-normare-cercetare-act'!$D$9:$D$29,$C27,'Anexa1-IC-normare-cercetare-act'!$E$9:$E$29,2)</f>
        <v>0</v>
      </c>
      <c r="AI27" s="25">
        <f>SUMIFS('Anexa1-IC-normare-cercetare-act'!AI$9:AI$29,'Anexa1-IC-normare-cercetare-act'!$D$9:$D$29,$C27,'Anexa1-IC-normare-cercetare-act'!$E$9:$E$29,2)</f>
        <v>0</v>
      </c>
      <c r="AJ27" s="25">
        <f>SUMIFS('Anexa1-IC-normare-cercetare-act'!AJ$9:AJ$29,'Anexa1-IC-normare-cercetare-act'!$D$9:$D$29,$C27,'Anexa1-IC-normare-cercetare-act'!$E$9:$E$29,2)</f>
        <v>0</v>
      </c>
      <c r="AK27" s="25">
        <f>SUMIFS('Anexa1-IC-normare-cercetare-act'!AK$9:AK$29,'Anexa1-IC-normare-cercetare-act'!$D$9:$D$29,$C27,'Anexa1-IC-normare-cercetare-act'!$E$9:$E$29,2)</f>
        <v>0</v>
      </c>
      <c r="AL27" s="25">
        <f>SUMIFS('Anexa1-IC-normare-cercetare-act'!AL$9:AL$29,'Anexa1-IC-normare-cercetare-act'!$D$9:$D$29,$C27,'Anexa1-IC-normare-cercetare-act'!$E$9:$E$29,2)</f>
        <v>0</v>
      </c>
      <c r="AM27" s="25">
        <f>SUMIFS('Anexa1-IC-normare-cercetare-act'!AM$9:AM$29,'Anexa1-IC-normare-cercetare-act'!$D$9:$D$29,$C27,'Anexa1-IC-normare-cercetare-act'!$E$9:$E$29,2)</f>
        <v>0</v>
      </c>
      <c r="AN27" s="25">
        <f>SUMIFS('Anexa1-IC-normare-cercetare-act'!AN$9:AN$29,'Anexa1-IC-normare-cercetare-act'!$D$9:$D$29,$C27,'Anexa1-IC-normare-cercetare-act'!$E$9:$E$29,2)</f>
        <v>0</v>
      </c>
      <c r="AO27" s="25">
        <f>SUMIFS('Anexa1-IC-normare-cercetare-act'!AO$9:AO$29,'Anexa1-IC-normare-cercetare-act'!$D$9:$D$29,$C27,'Anexa1-IC-normare-cercetare-act'!$E$9:$E$29,2)</f>
        <v>0</v>
      </c>
      <c r="AP27" s="25">
        <f>SUMIFS('Anexa1-IC-normare-cercetare-act'!AP$9:AP$29,'Anexa1-IC-normare-cercetare-act'!$D$9:$D$29,$C27,'Anexa1-IC-normare-cercetare-act'!$E$9:$E$29,2)</f>
        <v>0</v>
      </c>
      <c r="AQ27" s="25">
        <f>SUMIFS('Anexa1-IC-normare-cercetare-act'!AQ$9:AQ$29,'Anexa1-IC-normare-cercetare-act'!$D$9:$D$29,$C27,'Anexa1-IC-normare-cercetare-act'!$E$9:$E$29,2)</f>
        <v>0</v>
      </c>
      <c r="AR27" s="25">
        <f>SUMIFS('Anexa1-IC-normare-cercetare-act'!AR$9:AR$29,'Anexa1-IC-normare-cercetare-act'!$D$9:$D$29,$C27,'Anexa1-IC-normare-cercetare-act'!$E$9:$E$29,2)</f>
        <v>0</v>
      </c>
      <c r="AS27" s="25">
        <f>SUMIFS('Anexa1-IC-normare-cercetare-act'!AS$9:AS$29,'Anexa1-IC-normare-cercetare-act'!$D$9:$D$29,$C27,'Anexa1-IC-normare-cercetare-act'!$E$9:$E$29,2)</f>
        <v>0</v>
      </c>
      <c r="AT27" s="25">
        <f>SUMIFS('Anexa1-IC-normare-cercetare-act'!AT$9:AT$29,'Anexa1-IC-normare-cercetare-act'!$D$9:$D$29,$C27,'Anexa1-IC-normare-cercetare-act'!$E$9:$E$29,2)</f>
        <v>0</v>
      </c>
      <c r="AU27" s="25">
        <f>SUMIFS('Anexa1-IC-normare-cercetare-act'!AU$9:AU$29,'Anexa1-IC-normare-cercetare-act'!$D$9:$D$29,$C27,'Anexa1-IC-normare-cercetare-act'!$E$9:$E$29,2)</f>
        <v>0</v>
      </c>
      <c r="AV27" s="26">
        <f>SUMIFS('Anexa1-IC-normare-cercetare-act'!AV$9:AV$29,'Anexa1-IC-normare-cercetare-act'!$D$9:$D$29,$C27,'Anexa1-IC-normare-cercetare-act'!$E$9:$E$29,2)</f>
        <v>0</v>
      </c>
    </row>
    <row r="28" spans="1:48">
      <c r="A28" s="139"/>
      <c r="B28" s="140"/>
      <c r="C28" s="190" t="s">
        <v>82</v>
      </c>
      <c r="D28" s="190" t="s">
        <v>82</v>
      </c>
      <c r="E28" s="190" t="s">
        <v>82</v>
      </c>
      <c r="F28" s="25">
        <f>SUMIFS('Anexa1-IC-normare-cercetare-act'!F$9:F$29,'Anexa1-IC-normare-cercetare-act'!$D$9:$D$29,$C28,'Anexa1-IC-normare-cercetare-act'!$E$9:$E$29,2)</f>
        <v>0</v>
      </c>
      <c r="G28" s="25">
        <f>SUMIFS('Anexa1-IC-normare-cercetare-act'!G$9:G$29,'Anexa1-IC-normare-cercetare-act'!$D$9:$D$29,$C28,'Anexa1-IC-normare-cercetare-act'!$E$9:$E$29,2)</f>
        <v>0</v>
      </c>
      <c r="H28" s="25">
        <f>SUMIFS('Anexa1-IC-normare-cercetare-act'!H$9:H$29,'Anexa1-IC-normare-cercetare-act'!$D$9:$D$29,$C28,'Anexa1-IC-normare-cercetare-act'!$E$9:$E$29,2)</f>
        <v>0</v>
      </c>
      <c r="I28" s="25">
        <f>SUMIFS('Anexa1-IC-normare-cercetare-act'!I$9:I$29,'Anexa1-IC-normare-cercetare-act'!$D$9:$D$29,$C28,'Anexa1-IC-normare-cercetare-act'!$E$9:$E$29,2)</f>
        <v>0</v>
      </c>
      <c r="J28" s="25">
        <f>SUMIFS('Anexa1-IC-normare-cercetare-act'!J$9:J$29,'Anexa1-IC-normare-cercetare-act'!$D$9:$D$29,$C28,'Anexa1-IC-normare-cercetare-act'!$E$9:$E$29,2)</f>
        <v>0</v>
      </c>
      <c r="K28" s="25">
        <f>SUMIFS('Anexa1-IC-normare-cercetare-act'!K$9:K$29,'Anexa1-IC-normare-cercetare-act'!$D$9:$D$29,$C28,'Anexa1-IC-normare-cercetare-act'!$E$9:$E$29,2)</f>
        <v>0</v>
      </c>
      <c r="L28" s="25">
        <f>SUMIFS('Anexa1-IC-normare-cercetare-act'!L$9:L$29,'Anexa1-IC-normare-cercetare-act'!$D$9:$D$29,$C28,'Anexa1-IC-normare-cercetare-act'!$E$9:$E$29,2)</f>
        <v>0</v>
      </c>
      <c r="M28" s="25">
        <f>SUMIFS('Anexa1-IC-normare-cercetare-act'!M$9:M$29,'Anexa1-IC-normare-cercetare-act'!$D$9:$D$29,$C28,'Anexa1-IC-normare-cercetare-act'!$E$9:$E$29,2)</f>
        <v>0</v>
      </c>
      <c r="N28" s="25">
        <f>SUMIFS('Anexa1-IC-normare-cercetare-act'!N$9:N$29,'Anexa1-IC-normare-cercetare-act'!$D$9:$D$29,$C28,'Anexa1-IC-normare-cercetare-act'!$E$9:$E$29,2)</f>
        <v>0</v>
      </c>
      <c r="O28" s="25">
        <f>SUMIFS('Anexa1-IC-normare-cercetare-act'!O$9:O$29,'Anexa1-IC-normare-cercetare-act'!$D$9:$D$29,$C28,'Anexa1-IC-normare-cercetare-act'!$E$9:$E$29,2)</f>
        <v>0</v>
      </c>
      <c r="P28" s="25">
        <f>SUMIFS('Anexa1-IC-normare-cercetare-act'!P$9:P$29,'Anexa1-IC-normare-cercetare-act'!$D$9:$D$29,$C28,'Anexa1-IC-normare-cercetare-act'!$E$9:$E$29,2)</f>
        <v>0</v>
      </c>
      <c r="Q28" s="25">
        <f>SUMIFS('Anexa1-IC-normare-cercetare-act'!Q$9:Q$29,'Anexa1-IC-normare-cercetare-act'!$D$9:$D$29,$C28,'Anexa1-IC-normare-cercetare-act'!$E$9:$E$29,2)</f>
        <v>0</v>
      </c>
      <c r="R28" s="25">
        <f>SUMIFS('Anexa1-IC-normare-cercetare-act'!R$9:R$29,'Anexa1-IC-normare-cercetare-act'!$D$9:$D$29,$C28,'Anexa1-IC-normare-cercetare-act'!$E$9:$E$29,2)</f>
        <v>0</v>
      </c>
      <c r="S28" s="25">
        <f>SUMIFS('Anexa1-IC-normare-cercetare-act'!S$9:S$29,'Anexa1-IC-normare-cercetare-act'!$D$9:$D$29,$C28,'Anexa1-IC-normare-cercetare-act'!$E$9:$E$29,2)</f>
        <v>0</v>
      </c>
      <c r="T28" s="25">
        <f>SUMIFS('Anexa1-IC-normare-cercetare-act'!T$9:T$29,'Anexa1-IC-normare-cercetare-act'!$D$9:$D$29,$C28,'Anexa1-IC-normare-cercetare-act'!$E$9:$E$29,2)</f>
        <v>0</v>
      </c>
      <c r="U28" s="25">
        <f>SUMIFS('Anexa1-IC-normare-cercetare-act'!U$9:U$29,'Anexa1-IC-normare-cercetare-act'!$D$9:$D$29,$C28,'Anexa1-IC-normare-cercetare-act'!$E$9:$E$29,2)</f>
        <v>0</v>
      </c>
      <c r="V28" s="25">
        <f>SUMIFS('Anexa1-IC-normare-cercetare-act'!V$9:V$29,'Anexa1-IC-normare-cercetare-act'!$D$9:$D$29,$C28,'Anexa1-IC-normare-cercetare-act'!$E$9:$E$29,2)</f>
        <v>0</v>
      </c>
      <c r="W28" s="25">
        <f>SUMIFS('Anexa1-IC-normare-cercetare-act'!W$9:W$29,'Anexa1-IC-normare-cercetare-act'!$D$9:$D$29,$C28,'Anexa1-IC-normare-cercetare-act'!$E$9:$E$29,2)</f>
        <v>0</v>
      </c>
      <c r="X28" s="25">
        <f>SUMIFS('Anexa1-IC-normare-cercetare-act'!X$9:X$29,'Anexa1-IC-normare-cercetare-act'!$D$9:$D$29,$C28,'Anexa1-IC-normare-cercetare-act'!$E$9:$E$29,2)</f>
        <v>0</v>
      </c>
      <c r="Y28" s="25">
        <f>SUMIFS('Anexa1-IC-normare-cercetare-act'!Y$9:Y$29,'Anexa1-IC-normare-cercetare-act'!$D$9:$D$29,$C28,'Anexa1-IC-normare-cercetare-act'!$E$9:$E$29,2)</f>
        <v>0</v>
      </c>
      <c r="Z28" s="25">
        <f>SUMIFS('Anexa1-IC-normare-cercetare-act'!Z$9:Z$29,'Anexa1-IC-normare-cercetare-act'!$D$9:$D$29,$C28,'Anexa1-IC-normare-cercetare-act'!$E$9:$E$29,2)</f>
        <v>0</v>
      </c>
      <c r="AA28" s="25">
        <f>SUMIFS('Anexa1-IC-normare-cercetare-act'!AA$9:AA$29,'Anexa1-IC-normare-cercetare-act'!$D$9:$D$29,$C28,'Anexa1-IC-normare-cercetare-act'!$E$9:$E$29,2)</f>
        <v>0</v>
      </c>
      <c r="AB28" s="25">
        <f>SUMIFS('Anexa1-IC-normare-cercetare-act'!AB$9:AB$29,'Anexa1-IC-normare-cercetare-act'!$D$9:$D$29,$C28,'Anexa1-IC-normare-cercetare-act'!$E$9:$E$29,2)</f>
        <v>0</v>
      </c>
      <c r="AC28" s="25">
        <f>SUMIFS('Anexa1-IC-normare-cercetare-act'!AC$9:AC$29,'Anexa1-IC-normare-cercetare-act'!$D$9:$D$29,$C28,'Anexa1-IC-normare-cercetare-act'!$E$9:$E$29,2)</f>
        <v>0</v>
      </c>
      <c r="AD28" s="25">
        <f>SUMIFS('Anexa1-IC-normare-cercetare-act'!AD$9:AD$29,'Anexa1-IC-normare-cercetare-act'!$D$9:$D$29,$C28,'Anexa1-IC-normare-cercetare-act'!$E$9:$E$29,2)</f>
        <v>0</v>
      </c>
      <c r="AE28" s="25">
        <f>SUMIFS('Anexa1-IC-normare-cercetare-act'!AE$9:AE$29,'Anexa1-IC-normare-cercetare-act'!$D$9:$D$29,$C28,'Anexa1-IC-normare-cercetare-act'!$E$9:$E$29,2)</f>
        <v>0</v>
      </c>
      <c r="AF28" s="25">
        <f>SUMIFS('Anexa1-IC-normare-cercetare-act'!AF$9:AF$29,'Anexa1-IC-normare-cercetare-act'!$D$9:$D$29,$C28,'Anexa1-IC-normare-cercetare-act'!$E$9:$E$29,2)</f>
        <v>0</v>
      </c>
      <c r="AG28" s="25">
        <f>SUMIFS('Anexa1-IC-normare-cercetare-act'!AG$9:AG$29,'Anexa1-IC-normare-cercetare-act'!$D$9:$D$29,$C28,'Anexa1-IC-normare-cercetare-act'!$E$9:$E$29,2)</f>
        <v>0</v>
      </c>
      <c r="AH28" s="25">
        <f>SUMIFS('Anexa1-IC-normare-cercetare-act'!AH$9:AH$29,'Anexa1-IC-normare-cercetare-act'!$D$9:$D$29,$C28,'Anexa1-IC-normare-cercetare-act'!$E$9:$E$29,2)</f>
        <v>0</v>
      </c>
      <c r="AI28" s="25">
        <f>SUMIFS('Anexa1-IC-normare-cercetare-act'!AI$9:AI$29,'Anexa1-IC-normare-cercetare-act'!$D$9:$D$29,$C28,'Anexa1-IC-normare-cercetare-act'!$E$9:$E$29,2)</f>
        <v>0</v>
      </c>
      <c r="AJ28" s="25">
        <f>SUMIFS('Anexa1-IC-normare-cercetare-act'!AJ$9:AJ$29,'Anexa1-IC-normare-cercetare-act'!$D$9:$D$29,$C28,'Anexa1-IC-normare-cercetare-act'!$E$9:$E$29,2)</f>
        <v>0</v>
      </c>
      <c r="AK28" s="25">
        <f>SUMIFS('Anexa1-IC-normare-cercetare-act'!AK$9:AK$29,'Anexa1-IC-normare-cercetare-act'!$D$9:$D$29,$C28,'Anexa1-IC-normare-cercetare-act'!$E$9:$E$29,2)</f>
        <v>0</v>
      </c>
      <c r="AL28" s="25">
        <f>SUMIFS('Anexa1-IC-normare-cercetare-act'!AL$9:AL$29,'Anexa1-IC-normare-cercetare-act'!$D$9:$D$29,$C28,'Anexa1-IC-normare-cercetare-act'!$E$9:$E$29,2)</f>
        <v>0</v>
      </c>
      <c r="AM28" s="25">
        <f>SUMIFS('Anexa1-IC-normare-cercetare-act'!AM$9:AM$29,'Anexa1-IC-normare-cercetare-act'!$D$9:$D$29,$C28,'Anexa1-IC-normare-cercetare-act'!$E$9:$E$29,2)</f>
        <v>0</v>
      </c>
      <c r="AN28" s="25">
        <f>SUMIFS('Anexa1-IC-normare-cercetare-act'!AN$9:AN$29,'Anexa1-IC-normare-cercetare-act'!$D$9:$D$29,$C28,'Anexa1-IC-normare-cercetare-act'!$E$9:$E$29,2)</f>
        <v>0</v>
      </c>
      <c r="AO28" s="25">
        <f>SUMIFS('Anexa1-IC-normare-cercetare-act'!AO$9:AO$29,'Anexa1-IC-normare-cercetare-act'!$D$9:$D$29,$C28,'Anexa1-IC-normare-cercetare-act'!$E$9:$E$29,2)</f>
        <v>0</v>
      </c>
      <c r="AP28" s="25">
        <f>SUMIFS('Anexa1-IC-normare-cercetare-act'!AP$9:AP$29,'Anexa1-IC-normare-cercetare-act'!$D$9:$D$29,$C28,'Anexa1-IC-normare-cercetare-act'!$E$9:$E$29,2)</f>
        <v>0</v>
      </c>
      <c r="AQ28" s="25">
        <f>SUMIFS('Anexa1-IC-normare-cercetare-act'!AQ$9:AQ$29,'Anexa1-IC-normare-cercetare-act'!$D$9:$D$29,$C28,'Anexa1-IC-normare-cercetare-act'!$E$9:$E$29,2)</f>
        <v>0</v>
      </c>
      <c r="AR28" s="25">
        <f>SUMIFS('Anexa1-IC-normare-cercetare-act'!AR$9:AR$29,'Anexa1-IC-normare-cercetare-act'!$D$9:$D$29,$C28,'Anexa1-IC-normare-cercetare-act'!$E$9:$E$29,2)</f>
        <v>0</v>
      </c>
      <c r="AS28" s="25">
        <f>SUMIFS('Anexa1-IC-normare-cercetare-act'!AS$9:AS$29,'Anexa1-IC-normare-cercetare-act'!$D$9:$D$29,$C28,'Anexa1-IC-normare-cercetare-act'!$E$9:$E$29,2)</f>
        <v>0</v>
      </c>
      <c r="AT28" s="25">
        <f>SUMIFS('Anexa1-IC-normare-cercetare-act'!AT$9:AT$29,'Anexa1-IC-normare-cercetare-act'!$D$9:$D$29,$C28,'Anexa1-IC-normare-cercetare-act'!$E$9:$E$29,2)</f>
        <v>0</v>
      </c>
      <c r="AU28" s="25">
        <f>SUMIFS('Anexa1-IC-normare-cercetare-act'!AU$9:AU$29,'Anexa1-IC-normare-cercetare-act'!$D$9:$D$29,$C28,'Anexa1-IC-normare-cercetare-act'!$E$9:$E$29,2)</f>
        <v>0</v>
      </c>
      <c r="AV28" s="26">
        <f>SUMIFS('Anexa1-IC-normare-cercetare-act'!AV$9:AV$29,'Anexa1-IC-normare-cercetare-act'!$D$9:$D$29,$C28,'Anexa1-IC-normare-cercetare-act'!$E$9:$E$29,2)</f>
        <v>0</v>
      </c>
    </row>
    <row r="29" spans="1:48">
      <c r="A29" s="139"/>
      <c r="B29" s="140"/>
      <c r="C29" s="190" t="s">
        <v>81</v>
      </c>
      <c r="D29" s="190" t="s">
        <v>81</v>
      </c>
      <c r="E29" s="190" t="s">
        <v>81</v>
      </c>
      <c r="F29" s="25">
        <f>SUMIFS('Anexa1-IC-normare-cercetare-act'!F$9:F$29,'Anexa1-IC-normare-cercetare-act'!$D$9:$D$29,$C29,'Anexa1-IC-normare-cercetare-act'!$E$9:$E$29,2)</f>
        <v>0</v>
      </c>
      <c r="G29" s="25">
        <f>SUMIFS('Anexa1-IC-normare-cercetare-act'!G$9:G$29,'Anexa1-IC-normare-cercetare-act'!$D$9:$D$29,$C29,'Anexa1-IC-normare-cercetare-act'!$E$9:$E$29,2)</f>
        <v>0</v>
      </c>
      <c r="H29" s="25">
        <f>SUMIFS('Anexa1-IC-normare-cercetare-act'!H$9:H$29,'Anexa1-IC-normare-cercetare-act'!$D$9:$D$29,$C29,'Anexa1-IC-normare-cercetare-act'!$E$9:$E$29,2)</f>
        <v>0</v>
      </c>
      <c r="I29" s="25">
        <f>SUMIFS('Anexa1-IC-normare-cercetare-act'!I$9:I$29,'Anexa1-IC-normare-cercetare-act'!$D$9:$D$29,$C29,'Anexa1-IC-normare-cercetare-act'!$E$9:$E$29,2)</f>
        <v>0</v>
      </c>
      <c r="J29" s="25">
        <f>SUMIFS('Anexa1-IC-normare-cercetare-act'!J$9:J$29,'Anexa1-IC-normare-cercetare-act'!$D$9:$D$29,$C29,'Anexa1-IC-normare-cercetare-act'!$E$9:$E$29,2)</f>
        <v>0</v>
      </c>
      <c r="K29" s="25">
        <f>SUMIFS('Anexa1-IC-normare-cercetare-act'!K$9:K$29,'Anexa1-IC-normare-cercetare-act'!$D$9:$D$29,$C29,'Anexa1-IC-normare-cercetare-act'!$E$9:$E$29,2)</f>
        <v>0</v>
      </c>
      <c r="L29" s="25">
        <f>SUMIFS('Anexa1-IC-normare-cercetare-act'!L$9:L$29,'Anexa1-IC-normare-cercetare-act'!$D$9:$D$29,$C29,'Anexa1-IC-normare-cercetare-act'!$E$9:$E$29,2)</f>
        <v>0</v>
      </c>
      <c r="M29" s="25">
        <f>SUMIFS('Anexa1-IC-normare-cercetare-act'!M$9:M$29,'Anexa1-IC-normare-cercetare-act'!$D$9:$D$29,$C29,'Anexa1-IC-normare-cercetare-act'!$E$9:$E$29,2)</f>
        <v>0</v>
      </c>
      <c r="N29" s="25">
        <f>SUMIFS('Anexa1-IC-normare-cercetare-act'!N$9:N$29,'Anexa1-IC-normare-cercetare-act'!$D$9:$D$29,$C29,'Anexa1-IC-normare-cercetare-act'!$E$9:$E$29,2)</f>
        <v>0</v>
      </c>
      <c r="O29" s="25">
        <f>SUMIFS('Anexa1-IC-normare-cercetare-act'!O$9:O$29,'Anexa1-IC-normare-cercetare-act'!$D$9:$D$29,$C29,'Anexa1-IC-normare-cercetare-act'!$E$9:$E$29,2)</f>
        <v>0</v>
      </c>
      <c r="P29" s="25">
        <f>SUMIFS('Anexa1-IC-normare-cercetare-act'!P$9:P$29,'Anexa1-IC-normare-cercetare-act'!$D$9:$D$29,$C29,'Anexa1-IC-normare-cercetare-act'!$E$9:$E$29,2)</f>
        <v>0</v>
      </c>
      <c r="Q29" s="25">
        <f>SUMIFS('Anexa1-IC-normare-cercetare-act'!Q$9:Q$29,'Anexa1-IC-normare-cercetare-act'!$D$9:$D$29,$C29,'Anexa1-IC-normare-cercetare-act'!$E$9:$E$29,2)</f>
        <v>0</v>
      </c>
      <c r="R29" s="25">
        <f>SUMIFS('Anexa1-IC-normare-cercetare-act'!R$9:R$29,'Anexa1-IC-normare-cercetare-act'!$D$9:$D$29,$C29,'Anexa1-IC-normare-cercetare-act'!$E$9:$E$29,2)</f>
        <v>0</v>
      </c>
      <c r="S29" s="25">
        <f>SUMIFS('Anexa1-IC-normare-cercetare-act'!S$9:S$29,'Anexa1-IC-normare-cercetare-act'!$D$9:$D$29,$C29,'Anexa1-IC-normare-cercetare-act'!$E$9:$E$29,2)</f>
        <v>0</v>
      </c>
      <c r="T29" s="25">
        <f>SUMIFS('Anexa1-IC-normare-cercetare-act'!T$9:T$29,'Anexa1-IC-normare-cercetare-act'!$D$9:$D$29,$C29,'Anexa1-IC-normare-cercetare-act'!$E$9:$E$29,2)</f>
        <v>0</v>
      </c>
      <c r="U29" s="25">
        <f>SUMIFS('Anexa1-IC-normare-cercetare-act'!U$9:U$29,'Anexa1-IC-normare-cercetare-act'!$D$9:$D$29,$C29,'Anexa1-IC-normare-cercetare-act'!$E$9:$E$29,2)</f>
        <v>0</v>
      </c>
      <c r="V29" s="25">
        <f>SUMIFS('Anexa1-IC-normare-cercetare-act'!V$9:V$29,'Anexa1-IC-normare-cercetare-act'!$D$9:$D$29,$C29,'Anexa1-IC-normare-cercetare-act'!$E$9:$E$29,2)</f>
        <v>0</v>
      </c>
      <c r="W29" s="25">
        <f>SUMIFS('Anexa1-IC-normare-cercetare-act'!W$9:W$29,'Anexa1-IC-normare-cercetare-act'!$D$9:$D$29,$C29,'Anexa1-IC-normare-cercetare-act'!$E$9:$E$29,2)</f>
        <v>0</v>
      </c>
      <c r="X29" s="25">
        <f>SUMIFS('Anexa1-IC-normare-cercetare-act'!X$9:X$29,'Anexa1-IC-normare-cercetare-act'!$D$9:$D$29,$C29,'Anexa1-IC-normare-cercetare-act'!$E$9:$E$29,2)</f>
        <v>0</v>
      </c>
      <c r="Y29" s="25">
        <f>SUMIFS('Anexa1-IC-normare-cercetare-act'!Y$9:Y$29,'Anexa1-IC-normare-cercetare-act'!$D$9:$D$29,$C29,'Anexa1-IC-normare-cercetare-act'!$E$9:$E$29,2)</f>
        <v>0</v>
      </c>
      <c r="Z29" s="25">
        <f>SUMIFS('Anexa1-IC-normare-cercetare-act'!Z$9:Z$29,'Anexa1-IC-normare-cercetare-act'!$D$9:$D$29,$C29,'Anexa1-IC-normare-cercetare-act'!$E$9:$E$29,2)</f>
        <v>0</v>
      </c>
      <c r="AA29" s="25">
        <f>SUMIFS('Anexa1-IC-normare-cercetare-act'!AA$9:AA$29,'Anexa1-IC-normare-cercetare-act'!$D$9:$D$29,$C29,'Anexa1-IC-normare-cercetare-act'!$E$9:$E$29,2)</f>
        <v>0</v>
      </c>
      <c r="AB29" s="25">
        <f>SUMIFS('Anexa1-IC-normare-cercetare-act'!AB$9:AB$29,'Anexa1-IC-normare-cercetare-act'!$D$9:$D$29,$C29,'Anexa1-IC-normare-cercetare-act'!$E$9:$E$29,2)</f>
        <v>0</v>
      </c>
      <c r="AC29" s="25">
        <f>SUMIFS('Anexa1-IC-normare-cercetare-act'!AC$9:AC$29,'Anexa1-IC-normare-cercetare-act'!$D$9:$D$29,$C29,'Anexa1-IC-normare-cercetare-act'!$E$9:$E$29,2)</f>
        <v>0</v>
      </c>
      <c r="AD29" s="25">
        <f>SUMIFS('Anexa1-IC-normare-cercetare-act'!AD$9:AD$29,'Anexa1-IC-normare-cercetare-act'!$D$9:$D$29,$C29,'Anexa1-IC-normare-cercetare-act'!$E$9:$E$29,2)</f>
        <v>0</v>
      </c>
      <c r="AE29" s="25">
        <f>SUMIFS('Anexa1-IC-normare-cercetare-act'!AE$9:AE$29,'Anexa1-IC-normare-cercetare-act'!$D$9:$D$29,$C29,'Anexa1-IC-normare-cercetare-act'!$E$9:$E$29,2)</f>
        <v>0</v>
      </c>
      <c r="AF29" s="25">
        <f>SUMIFS('Anexa1-IC-normare-cercetare-act'!AF$9:AF$29,'Anexa1-IC-normare-cercetare-act'!$D$9:$D$29,$C29,'Anexa1-IC-normare-cercetare-act'!$E$9:$E$29,2)</f>
        <v>0</v>
      </c>
      <c r="AG29" s="25">
        <f>SUMIFS('Anexa1-IC-normare-cercetare-act'!AG$9:AG$29,'Anexa1-IC-normare-cercetare-act'!$D$9:$D$29,$C29,'Anexa1-IC-normare-cercetare-act'!$E$9:$E$29,2)</f>
        <v>0</v>
      </c>
      <c r="AH29" s="25">
        <f>SUMIFS('Anexa1-IC-normare-cercetare-act'!AH$9:AH$29,'Anexa1-IC-normare-cercetare-act'!$D$9:$D$29,$C29,'Anexa1-IC-normare-cercetare-act'!$E$9:$E$29,2)</f>
        <v>0</v>
      </c>
      <c r="AI29" s="25">
        <f>SUMIFS('Anexa1-IC-normare-cercetare-act'!AI$9:AI$29,'Anexa1-IC-normare-cercetare-act'!$D$9:$D$29,$C29,'Anexa1-IC-normare-cercetare-act'!$E$9:$E$29,2)</f>
        <v>0</v>
      </c>
      <c r="AJ29" s="25">
        <f>SUMIFS('Anexa1-IC-normare-cercetare-act'!AJ$9:AJ$29,'Anexa1-IC-normare-cercetare-act'!$D$9:$D$29,$C29,'Anexa1-IC-normare-cercetare-act'!$E$9:$E$29,2)</f>
        <v>0</v>
      </c>
      <c r="AK29" s="25">
        <f>SUMIFS('Anexa1-IC-normare-cercetare-act'!AK$9:AK$29,'Anexa1-IC-normare-cercetare-act'!$D$9:$D$29,$C29,'Anexa1-IC-normare-cercetare-act'!$E$9:$E$29,2)</f>
        <v>0</v>
      </c>
      <c r="AL29" s="25">
        <f>SUMIFS('Anexa1-IC-normare-cercetare-act'!AL$9:AL$29,'Anexa1-IC-normare-cercetare-act'!$D$9:$D$29,$C29,'Anexa1-IC-normare-cercetare-act'!$E$9:$E$29,2)</f>
        <v>0</v>
      </c>
      <c r="AM29" s="25">
        <f>SUMIFS('Anexa1-IC-normare-cercetare-act'!AM$9:AM$29,'Anexa1-IC-normare-cercetare-act'!$D$9:$D$29,$C29,'Anexa1-IC-normare-cercetare-act'!$E$9:$E$29,2)</f>
        <v>0</v>
      </c>
      <c r="AN29" s="25">
        <f>SUMIFS('Anexa1-IC-normare-cercetare-act'!AN$9:AN$29,'Anexa1-IC-normare-cercetare-act'!$D$9:$D$29,$C29,'Anexa1-IC-normare-cercetare-act'!$E$9:$E$29,2)</f>
        <v>0</v>
      </c>
      <c r="AO29" s="25">
        <f>SUMIFS('Anexa1-IC-normare-cercetare-act'!AO$9:AO$29,'Anexa1-IC-normare-cercetare-act'!$D$9:$D$29,$C29,'Anexa1-IC-normare-cercetare-act'!$E$9:$E$29,2)</f>
        <v>0</v>
      </c>
      <c r="AP29" s="25">
        <f>SUMIFS('Anexa1-IC-normare-cercetare-act'!AP$9:AP$29,'Anexa1-IC-normare-cercetare-act'!$D$9:$D$29,$C29,'Anexa1-IC-normare-cercetare-act'!$E$9:$E$29,2)</f>
        <v>0</v>
      </c>
      <c r="AQ29" s="25">
        <f>SUMIFS('Anexa1-IC-normare-cercetare-act'!AQ$9:AQ$29,'Anexa1-IC-normare-cercetare-act'!$D$9:$D$29,$C29,'Anexa1-IC-normare-cercetare-act'!$E$9:$E$29,2)</f>
        <v>0</v>
      </c>
      <c r="AR29" s="25">
        <f>SUMIFS('Anexa1-IC-normare-cercetare-act'!AR$9:AR$29,'Anexa1-IC-normare-cercetare-act'!$D$9:$D$29,$C29,'Anexa1-IC-normare-cercetare-act'!$E$9:$E$29,2)</f>
        <v>0</v>
      </c>
      <c r="AS29" s="25">
        <f>SUMIFS('Anexa1-IC-normare-cercetare-act'!AS$9:AS$29,'Anexa1-IC-normare-cercetare-act'!$D$9:$D$29,$C29,'Anexa1-IC-normare-cercetare-act'!$E$9:$E$29,2)</f>
        <v>0</v>
      </c>
      <c r="AT29" s="25">
        <f>SUMIFS('Anexa1-IC-normare-cercetare-act'!AT$9:AT$29,'Anexa1-IC-normare-cercetare-act'!$D$9:$D$29,$C29,'Anexa1-IC-normare-cercetare-act'!$E$9:$E$29,2)</f>
        <v>0</v>
      </c>
      <c r="AU29" s="25">
        <f>SUMIFS('Anexa1-IC-normare-cercetare-act'!AU$9:AU$29,'Anexa1-IC-normare-cercetare-act'!$D$9:$D$29,$C29,'Anexa1-IC-normare-cercetare-act'!$E$9:$E$29,2)</f>
        <v>0</v>
      </c>
      <c r="AV29" s="26">
        <f>SUMIFS('Anexa1-IC-normare-cercetare-act'!AV$9:AV$29,'Anexa1-IC-normare-cercetare-act'!$D$9:$D$29,$C29,'Anexa1-IC-normare-cercetare-act'!$E$9:$E$29,2)</f>
        <v>0</v>
      </c>
    </row>
    <row r="30" spans="1:48">
      <c r="A30" s="139"/>
      <c r="B30" s="140"/>
      <c r="C30" s="190" t="s">
        <v>80</v>
      </c>
      <c r="D30" s="190" t="s">
        <v>80</v>
      </c>
      <c r="E30" s="190" t="s">
        <v>80</v>
      </c>
      <c r="F30" s="25">
        <f>SUMIFS('Anexa1-IC-normare-cercetare-act'!F$9:F$29,'Anexa1-IC-normare-cercetare-act'!$D$9:$D$29,$C30,'Anexa1-IC-normare-cercetare-act'!$E$9:$E$29,2)</f>
        <v>0</v>
      </c>
      <c r="G30" s="25">
        <f>SUMIFS('Anexa1-IC-normare-cercetare-act'!G$9:G$29,'Anexa1-IC-normare-cercetare-act'!$D$9:$D$29,$C30,'Anexa1-IC-normare-cercetare-act'!$E$9:$E$29,2)</f>
        <v>0</v>
      </c>
      <c r="H30" s="25">
        <f>SUMIFS('Anexa1-IC-normare-cercetare-act'!H$9:H$29,'Anexa1-IC-normare-cercetare-act'!$D$9:$D$29,$C30,'Anexa1-IC-normare-cercetare-act'!$E$9:$E$29,2)</f>
        <v>0</v>
      </c>
      <c r="I30" s="25">
        <f>SUMIFS('Anexa1-IC-normare-cercetare-act'!I$9:I$29,'Anexa1-IC-normare-cercetare-act'!$D$9:$D$29,$C30,'Anexa1-IC-normare-cercetare-act'!$E$9:$E$29,2)</f>
        <v>0</v>
      </c>
      <c r="J30" s="25">
        <f>SUMIFS('Anexa1-IC-normare-cercetare-act'!J$9:J$29,'Anexa1-IC-normare-cercetare-act'!$D$9:$D$29,$C30,'Anexa1-IC-normare-cercetare-act'!$E$9:$E$29,2)</f>
        <v>0</v>
      </c>
      <c r="K30" s="25">
        <f>SUMIFS('Anexa1-IC-normare-cercetare-act'!K$9:K$29,'Anexa1-IC-normare-cercetare-act'!$D$9:$D$29,$C30,'Anexa1-IC-normare-cercetare-act'!$E$9:$E$29,2)</f>
        <v>0</v>
      </c>
      <c r="L30" s="25">
        <f>SUMIFS('Anexa1-IC-normare-cercetare-act'!L$9:L$29,'Anexa1-IC-normare-cercetare-act'!$D$9:$D$29,$C30,'Anexa1-IC-normare-cercetare-act'!$E$9:$E$29,2)</f>
        <v>0</v>
      </c>
      <c r="M30" s="25">
        <f>SUMIFS('Anexa1-IC-normare-cercetare-act'!M$9:M$29,'Anexa1-IC-normare-cercetare-act'!$D$9:$D$29,$C30,'Anexa1-IC-normare-cercetare-act'!$E$9:$E$29,2)</f>
        <v>0</v>
      </c>
      <c r="N30" s="25">
        <f>SUMIFS('Anexa1-IC-normare-cercetare-act'!N$9:N$29,'Anexa1-IC-normare-cercetare-act'!$D$9:$D$29,$C30,'Anexa1-IC-normare-cercetare-act'!$E$9:$E$29,2)</f>
        <v>0</v>
      </c>
      <c r="O30" s="25">
        <f>SUMIFS('Anexa1-IC-normare-cercetare-act'!O$9:O$29,'Anexa1-IC-normare-cercetare-act'!$D$9:$D$29,$C30,'Anexa1-IC-normare-cercetare-act'!$E$9:$E$29,2)</f>
        <v>0</v>
      </c>
      <c r="P30" s="25">
        <f>SUMIFS('Anexa1-IC-normare-cercetare-act'!P$9:P$29,'Anexa1-IC-normare-cercetare-act'!$D$9:$D$29,$C30,'Anexa1-IC-normare-cercetare-act'!$E$9:$E$29,2)</f>
        <v>0</v>
      </c>
      <c r="Q30" s="25">
        <f>SUMIFS('Anexa1-IC-normare-cercetare-act'!Q$9:Q$29,'Anexa1-IC-normare-cercetare-act'!$D$9:$D$29,$C30,'Anexa1-IC-normare-cercetare-act'!$E$9:$E$29,2)</f>
        <v>0</v>
      </c>
      <c r="R30" s="25">
        <f>SUMIFS('Anexa1-IC-normare-cercetare-act'!R$9:R$29,'Anexa1-IC-normare-cercetare-act'!$D$9:$D$29,$C30,'Anexa1-IC-normare-cercetare-act'!$E$9:$E$29,2)</f>
        <v>0</v>
      </c>
      <c r="S30" s="25">
        <f>SUMIFS('Anexa1-IC-normare-cercetare-act'!S$9:S$29,'Anexa1-IC-normare-cercetare-act'!$D$9:$D$29,$C30,'Anexa1-IC-normare-cercetare-act'!$E$9:$E$29,2)</f>
        <v>0</v>
      </c>
      <c r="T30" s="25">
        <f>SUMIFS('Anexa1-IC-normare-cercetare-act'!T$9:T$29,'Anexa1-IC-normare-cercetare-act'!$D$9:$D$29,$C30,'Anexa1-IC-normare-cercetare-act'!$E$9:$E$29,2)</f>
        <v>0</v>
      </c>
      <c r="U30" s="25">
        <f>SUMIFS('Anexa1-IC-normare-cercetare-act'!U$9:U$29,'Anexa1-IC-normare-cercetare-act'!$D$9:$D$29,$C30,'Anexa1-IC-normare-cercetare-act'!$E$9:$E$29,2)</f>
        <v>0</v>
      </c>
      <c r="V30" s="25">
        <f>SUMIFS('Anexa1-IC-normare-cercetare-act'!V$9:V$29,'Anexa1-IC-normare-cercetare-act'!$D$9:$D$29,$C30,'Anexa1-IC-normare-cercetare-act'!$E$9:$E$29,2)</f>
        <v>0</v>
      </c>
      <c r="W30" s="25">
        <f>SUMIFS('Anexa1-IC-normare-cercetare-act'!W$9:W$29,'Anexa1-IC-normare-cercetare-act'!$D$9:$D$29,$C30,'Anexa1-IC-normare-cercetare-act'!$E$9:$E$29,2)</f>
        <v>0</v>
      </c>
      <c r="X30" s="25">
        <f>SUMIFS('Anexa1-IC-normare-cercetare-act'!X$9:X$29,'Anexa1-IC-normare-cercetare-act'!$D$9:$D$29,$C30,'Anexa1-IC-normare-cercetare-act'!$E$9:$E$29,2)</f>
        <v>0</v>
      </c>
      <c r="Y30" s="25">
        <f>SUMIFS('Anexa1-IC-normare-cercetare-act'!Y$9:Y$29,'Anexa1-IC-normare-cercetare-act'!$D$9:$D$29,$C30,'Anexa1-IC-normare-cercetare-act'!$E$9:$E$29,2)</f>
        <v>0</v>
      </c>
      <c r="Z30" s="25">
        <f>SUMIFS('Anexa1-IC-normare-cercetare-act'!Z$9:Z$29,'Anexa1-IC-normare-cercetare-act'!$D$9:$D$29,$C30,'Anexa1-IC-normare-cercetare-act'!$E$9:$E$29,2)</f>
        <v>0</v>
      </c>
      <c r="AA30" s="25">
        <f>SUMIFS('Anexa1-IC-normare-cercetare-act'!AA$9:AA$29,'Anexa1-IC-normare-cercetare-act'!$D$9:$D$29,$C30,'Anexa1-IC-normare-cercetare-act'!$E$9:$E$29,2)</f>
        <v>0</v>
      </c>
      <c r="AB30" s="25">
        <f>SUMIFS('Anexa1-IC-normare-cercetare-act'!AB$9:AB$29,'Anexa1-IC-normare-cercetare-act'!$D$9:$D$29,$C30,'Anexa1-IC-normare-cercetare-act'!$E$9:$E$29,2)</f>
        <v>0</v>
      </c>
      <c r="AC30" s="25">
        <f>SUMIFS('Anexa1-IC-normare-cercetare-act'!AC$9:AC$29,'Anexa1-IC-normare-cercetare-act'!$D$9:$D$29,$C30,'Anexa1-IC-normare-cercetare-act'!$E$9:$E$29,2)</f>
        <v>0</v>
      </c>
      <c r="AD30" s="25">
        <f>SUMIFS('Anexa1-IC-normare-cercetare-act'!AD$9:AD$29,'Anexa1-IC-normare-cercetare-act'!$D$9:$D$29,$C30,'Anexa1-IC-normare-cercetare-act'!$E$9:$E$29,2)</f>
        <v>0</v>
      </c>
      <c r="AE30" s="25">
        <f>SUMIFS('Anexa1-IC-normare-cercetare-act'!AE$9:AE$29,'Anexa1-IC-normare-cercetare-act'!$D$9:$D$29,$C30,'Anexa1-IC-normare-cercetare-act'!$E$9:$E$29,2)</f>
        <v>0</v>
      </c>
      <c r="AF30" s="25">
        <f>SUMIFS('Anexa1-IC-normare-cercetare-act'!AF$9:AF$29,'Anexa1-IC-normare-cercetare-act'!$D$9:$D$29,$C30,'Anexa1-IC-normare-cercetare-act'!$E$9:$E$29,2)</f>
        <v>0</v>
      </c>
      <c r="AG30" s="25">
        <f>SUMIFS('Anexa1-IC-normare-cercetare-act'!AG$9:AG$29,'Anexa1-IC-normare-cercetare-act'!$D$9:$D$29,$C30,'Anexa1-IC-normare-cercetare-act'!$E$9:$E$29,2)</f>
        <v>0</v>
      </c>
      <c r="AH30" s="25">
        <f>SUMIFS('Anexa1-IC-normare-cercetare-act'!AH$9:AH$29,'Anexa1-IC-normare-cercetare-act'!$D$9:$D$29,$C30,'Anexa1-IC-normare-cercetare-act'!$E$9:$E$29,2)</f>
        <v>0</v>
      </c>
      <c r="AI30" s="25">
        <f>SUMIFS('Anexa1-IC-normare-cercetare-act'!AI$9:AI$29,'Anexa1-IC-normare-cercetare-act'!$D$9:$D$29,$C30,'Anexa1-IC-normare-cercetare-act'!$E$9:$E$29,2)</f>
        <v>0</v>
      </c>
      <c r="AJ30" s="25">
        <f>SUMIFS('Anexa1-IC-normare-cercetare-act'!AJ$9:AJ$29,'Anexa1-IC-normare-cercetare-act'!$D$9:$D$29,$C30,'Anexa1-IC-normare-cercetare-act'!$E$9:$E$29,2)</f>
        <v>0</v>
      </c>
      <c r="AK30" s="25">
        <f>SUMIFS('Anexa1-IC-normare-cercetare-act'!AK$9:AK$29,'Anexa1-IC-normare-cercetare-act'!$D$9:$D$29,$C30,'Anexa1-IC-normare-cercetare-act'!$E$9:$E$29,2)</f>
        <v>0</v>
      </c>
      <c r="AL30" s="25">
        <f>SUMIFS('Anexa1-IC-normare-cercetare-act'!AL$9:AL$29,'Anexa1-IC-normare-cercetare-act'!$D$9:$D$29,$C30,'Anexa1-IC-normare-cercetare-act'!$E$9:$E$29,2)</f>
        <v>0</v>
      </c>
      <c r="AM30" s="25">
        <f>SUMIFS('Anexa1-IC-normare-cercetare-act'!AM$9:AM$29,'Anexa1-IC-normare-cercetare-act'!$D$9:$D$29,$C30,'Anexa1-IC-normare-cercetare-act'!$E$9:$E$29,2)</f>
        <v>0</v>
      </c>
      <c r="AN30" s="25">
        <f>SUMIFS('Anexa1-IC-normare-cercetare-act'!AN$9:AN$29,'Anexa1-IC-normare-cercetare-act'!$D$9:$D$29,$C30,'Anexa1-IC-normare-cercetare-act'!$E$9:$E$29,2)</f>
        <v>0</v>
      </c>
      <c r="AO30" s="25">
        <f>SUMIFS('Anexa1-IC-normare-cercetare-act'!AO$9:AO$29,'Anexa1-IC-normare-cercetare-act'!$D$9:$D$29,$C30,'Anexa1-IC-normare-cercetare-act'!$E$9:$E$29,2)</f>
        <v>0</v>
      </c>
      <c r="AP30" s="25">
        <f>SUMIFS('Anexa1-IC-normare-cercetare-act'!AP$9:AP$29,'Anexa1-IC-normare-cercetare-act'!$D$9:$D$29,$C30,'Anexa1-IC-normare-cercetare-act'!$E$9:$E$29,2)</f>
        <v>0</v>
      </c>
      <c r="AQ30" s="25">
        <f>SUMIFS('Anexa1-IC-normare-cercetare-act'!AQ$9:AQ$29,'Anexa1-IC-normare-cercetare-act'!$D$9:$D$29,$C30,'Anexa1-IC-normare-cercetare-act'!$E$9:$E$29,2)</f>
        <v>0</v>
      </c>
      <c r="AR30" s="25">
        <f>SUMIFS('Anexa1-IC-normare-cercetare-act'!AR$9:AR$29,'Anexa1-IC-normare-cercetare-act'!$D$9:$D$29,$C30,'Anexa1-IC-normare-cercetare-act'!$E$9:$E$29,2)</f>
        <v>0</v>
      </c>
      <c r="AS30" s="25">
        <f>SUMIFS('Anexa1-IC-normare-cercetare-act'!AS$9:AS$29,'Anexa1-IC-normare-cercetare-act'!$D$9:$D$29,$C30,'Anexa1-IC-normare-cercetare-act'!$E$9:$E$29,2)</f>
        <v>0</v>
      </c>
      <c r="AT30" s="25">
        <f>SUMIFS('Anexa1-IC-normare-cercetare-act'!AT$9:AT$29,'Anexa1-IC-normare-cercetare-act'!$D$9:$D$29,$C30,'Anexa1-IC-normare-cercetare-act'!$E$9:$E$29,2)</f>
        <v>0</v>
      </c>
      <c r="AU30" s="25">
        <f>SUMIFS('Anexa1-IC-normare-cercetare-act'!AU$9:AU$29,'Anexa1-IC-normare-cercetare-act'!$D$9:$D$29,$C30,'Anexa1-IC-normare-cercetare-act'!$E$9:$E$29,2)</f>
        <v>0</v>
      </c>
      <c r="AV30" s="26">
        <f>SUMIFS('Anexa1-IC-normare-cercetare-act'!AV$9:AV$29,'Anexa1-IC-normare-cercetare-act'!$D$9:$D$29,$C30,'Anexa1-IC-normare-cercetare-act'!$E$9:$E$29,2)</f>
        <v>0</v>
      </c>
    </row>
    <row r="31" spans="1:48">
      <c r="A31" s="139"/>
      <c r="B31" s="140"/>
      <c r="C31" s="190" t="s">
        <v>93</v>
      </c>
      <c r="D31" s="190" t="s">
        <v>93</v>
      </c>
      <c r="E31" s="190" t="s">
        <v>93</v>
      </c>
      <c r="F31" s="25">
        <f>SUMIFS('Anexa1-IC-normare-cercetare-act'!F$9:F$29,'Anexa1-IC-normare-cercetare-act'!$D$9:$D$29,$C31,'Anexa1-IC-normare-cercetare-act'!$E$9:$E$29,2)</f>
        <v>0</v>
      </c>
      <c r="G31" s="25">
        <f>SUMIFS('Anexa1-IC-normare-cercetare-act'!G$9:G$29,'Anexa1-IC-normare-cercetare-act'!$D$9:$D$29,$C31,'Anexa1-IC-normare-cercetare-act'!$E$9:$E$29,2)</f>
        <v>0</v>
      </c>
      <c r="H31" s="25">
        <f>SUMIFS('Anexa1-IC-normare-cercetare-act'!H$9:H$29,'Anexa1-IC-normare-cercetare-act'!$D$9:$D$29,$C31,'Anexa1-IC-normare-cercetare-act'!$E$9:$E$29,2)</f>
        <v>0</v>
      </c>
      <c r="I31" s="25">
        <f>SUMIFS('Anexa1-IC-normare-cercetare-act'!I$9:I$29,'Anexa1-IC-normare-cercetare-act'!$D$9:$D$29,$C31,'Anexa1-IC-normare-cercetare-act'!$E$9:$E$29,2)</f>
        <v>0</v>
      </c>
      <c r="J31" s="25">
        <f>SUMIFS('Anexa1-IC-normare-cercetare-act'!J$9:J$29,'Anexa1-IC-normare-cercetare-act'!$D$9:$D$29,$C31,'Anexa1-IC-normare-cercetare-act'!$E$9:$E$29,2)</f>
        <v>0</v>
      </c>
      <c r="K31" s="25">
        <f>SUMIFS('Anexa1-IC-normare-cercetare-act'!K$9:K$29,'Anexa1-IC-normare-cercetare-act'!$D$9:$D$29,$C31,'Anexa1-IC-normare-cercetare-act'!$E$9:$E$29,2)</f>
        <v>0</v>
      </c>
      <c r="L31" s="25">
        <f>SUMIFS('Anexa1-IC-normare-cercetare-act'!L$9:L$29,'Anexa1-IC-normare-cercetare-act'!$D$9:$D$29,$C31,'Anexa1-IC-normare-cercetare-act'!$E$9:$E$29,2)</f>
        <v>0</v>
      </c>
      <c r="M31" s="25">
        <f>SUMIFS('Anexa1-IC-normare-cercetare-act'!M$9:M$29,'Anexa1-IC-normare-cercetare-act'!$D$9:$D$29,$C31,'Anexa1-IC-normare-cercetare-act'!$E$9:$E$29,2)</f>
        <v>0</v>
      </c>
      <c r="N31" s="25">
        <f>SUMIFS('Anexa1-IC-normare-cercetare-act'!N$9:N$29,'Anexa1-IC-normare-cercetare-act'!$D$9:$D$29,$C31,'Anexa1-IC-normare-cercetare-act'!$E$9:$E$29,2)</f>
        <v>0</v>
      </c>
      <c r="O31" s="25">
        <f>SUMIFS('Anexa1-IC-normare-cercetare-act'!O$9:O$29,'Anexa1-IC-normare-cercetare-act'!$D$9:$D$29,$C31,'Anexa1-IC-normare-cercetare-act'!$E$9:$E$29,2)</f>
        <v>0</v>
      </c>
      <c r="P31" s="25">
        <f>SUMIFS('Anexa1-IC-normare-cercetare-act'!P$9:P$29,'Anexa1-IC-normare-cercetare-act'!$D$9:$D$29,$C31,'Anexa1-IC-normare-cercetare-act'!$E$9:$E$29,2)</f>
        <v>0</v>
      </c>
      <c r="Q31" s="25">
        <f>SUMIFS('Anexa1-IC-normare-cercetare-act'!Q$9:Q$29,'Anexa1-IC-normare-cercetare-act'!$D$9:$D$29,$C31,'Anexa1-IC-normare-cercetare-act'!$E$9:$E$29,2)</f>
        <v>0</v>
      </c>
      <c r="R31" s="25">
        <f>SUMIFS('Anexa1-IC-normare-cercetare-act'!R$9:R$29,'Anexa1-IC-normare-cercetare-act'!$D$9:$D$29,$C31,'Anexa1-IC-normare-cercetare-act'!$E$9:$E$29,2)</f>
        <v>0</v>
      </c>
      <c r="S31" s="25">
        <f>SUMIFS('Anexa1-IC-normare-cercetare-act'!S$9:S$29,'Anexa1-IC-normare-cercetare-act'!$D$9:$D$29,$C31,'Anexa1-IC-normare-cercetare-act'!$E$9:$E$29,2)</f>
        <v>0</v>
      </c>
      <c r="T31" s="25">
        <f>SUMIFS('Anexa1-IC-normare-cercetare-act'!T$9:T$29,'Anexa1-IC-normare-cercetare-act'!$D$9:$D$29,$C31,'Anexa1-IC-normare-cercetare-act'!$E$9:$E$29,2)</f>
        <v>0</v>
      </c>
      <c r="U31" s="25">
        <f>SUMIFS('Anexa1-IC-normare-cercetare-act'!U$9:U$29,'Anexa1-IC-normare-cercetare-act'!$D$9:$D$29,$C31,'Anexa1-IC-normare-cercetare-act'!$E$9:$E$29,2)</f>
        <v>0</v>
      </c>
      <c r="V31" s="25">
        <f>SUMIFS('Anexa1-IC-normare-cercetare-act'!V$9:V$29,'Anexa1-IC-normare-cercetare-act'!$D$9:$D$29,$C31,'Anexa1-IC-normare-cercetare-act'!$E$9:$E$29,2)</f>
        <v>0</v>
      </c>
      <c r="W31" s="25">
        <f>SUMIFS('Anexa1-IC-normare-cercetare-act'!W$9:W$29,'Anexa1-IC-normare-cercetare-act'!$D$9:$D$29,$C31,'Anexa1-IC-normare-cercetare-act'!$E$9:$E$29,2)</f>
        <v>0</v>
      </c>
      <c r="X31" s="25">
        <f>SUMIFS('Anexa1-IC-normare-cercetare-act'!X$9:X$29,'Anexa1-IC-normare-cercetare-act'!$D$9:$D$29,$C31,'Anexa1-IC-normare-cercetare-act'!$E$9:$E$29,2)</f>
        <v>0</v>
      </c>
      <c r="Y31" s="25">
        <f>SUMIFS('Anexa1-IC-normare-cercetare-act'!Y$9:Y$29,'Anexa1-IC-normare-cercetare-act'!$D$9:$D$29,$C31,'Anexa1-IC-normare-cercetare-act'!$E$9:$E$29,2)</f>
        <v>0</v>
      </c>
      <c r="Z31" s="25">
        <f>SUMIFS('Anexa1-IC-normare-cercetare-act'!Z$9:Z$29,'Anexa1-IC-normare-cercetare-act'!$D$9:$D$29,$C31,'Anexa1-IC-normare-cercetare-act'!$E$9:$E$29,2)</f>
        <v>0</v>
      </c>
      <c r="AA31" s="25">
        <f>SUMIFS('Anexa1-IC-normare-cercetare-act'!AA$9:AA$29,'Anexa1-IC-normare-cercetare-act'!$D$9:$D$29,$C31,'Anexa1-IC-normare-cercetare-act'!$E$9:$E$29,2)</f>
        <v>0</v>
      </c>
      <c r="AB31" s="25">
        <f>SUMIFS('Anexa1-IC-normare-cercetare-act'!AB$9:AB$29,'Anexa1-IC-normare-cercetare-act'!$D$9:$D$29,$C31,'Anexa1-IC-normare-cercetare-act'!$E$9:$E$29,2)</f>
        <v>0</v>
      </c>
      <c r="AC31" s="25">
        <f>SUMIFS('Anexa1-IC-normare-cercetare-act'!AC$9:AC$29,'Anexa1-IC-normare-cercetare-act'!$D$9:$D$29,$C31,'Anexa1-IC-normare-cercetare-act'!$E$9:$E$29,2)</f>
        <v>0</v>
      </c>
      <c r="AD31" s="25">
        <f>SUMIFS('Anexa1-IC-normare-cercetare-act'!AD$9:AD$29,'Anexa1-IC-normare-cercetare-act'!$D$9:$D$29,$C31,'Anexa1-IC-normare-cercetare-act'!$E$9:$E$29,2)</f>
        <v>0</v>
      </c>
      <c r="AE31" s="25">
        <f>SUMIFS('Anexa1-IC-normare-cercetare-act'!AE$9:AE$29,'Anexa1-IC-normare-cercetare-act'!$D$9:$D$29,$C31,'Anexa1-IC-normare-cercetare-act'!$E$9:$E$29,2)</f>
        <v>0</v>
      </c>
      <c r="AF31" s="25">
        <f>SUMIFS('Anexa1-IC-normare-cercetare-act'!AF$9:AF$29,'Anexa1-IC-normare-cercetare-act'!$D$9:$D$29,$C31,'Anexa1-IC-normare-cercetare-act'!$E$9:$E$29,2)</f>
        <v>0</v>
      </c>
      <c r="AG31" s="25">
        <f>SUMIFS('Anexa1-IC-normare-cercetare-act'!AG$9:AG$29,'Anexa1-IC-normare-cercetare-act'!$D$9:$D$29,$C31,'Anexa1-IC-normare-cercetare-act'!$E$9:$E$29,2)</f>
        <v>0</v>
      </c>
      <c r="AH31" s="25">
        <f>SUMIFS('Anexa1-IC-normare-cercetare-act'!AH$9:AH$29,'Anexa1-IC-normare-cercetare-act'!$D$9:$D$29,$C31,'Anexa1-IC-normare-cercetare-act'!$E$9:$E$29,2)</f>
        <v>0</v>
      </c>
      <c r="AI31" s="25">
        <f>SUMIFS('Anexa1-IC-normare-cercetare-act'!AI$9:AI$29,'Anexa1-IC-normare-cercetare-act'!$D$9:$D$29,$C31,'Anexa1-IC-normare-cercetare-act'!$E$9:$E$29,2)</f>
        <v>0</v>
      </c>
      <c r="AJ31" s="25">
        <f>SUMIFS('Anexa1-IC-normare-cercetare-act'!AJ$9:AJ$29,'Anexa1-IC-normare-cercetare-act'!$D$9:$D$29,$C31,'Anexa1-IC-normare-cercetare-act'!$E$9:$E$29,2)</f>
        <v>0</v>
      </c>
      <c r="AK31" s="25">
        <f>SUMIFS('Anexa1-IC-normare-cercetare-act'!AK$9:AK$29,'Anexa1-IC-normare-cercetare-act'!$D$9:$D$29,$C31,'Anexa1-IC-normare-cercetare-act'!$E$9:$E$29,2)</f>
        <v>0</v>
      </c>
      <c r="AL31" s="25">
        <f>SUMIFS('Anexa1-IC-normare-cercetare-act'!AL$9:AL$29,'Anexa1-IC-normare-cercetare-act'!$D$9:$D$29,$C31,'Anexa1-IC-normare-cercetare-act'!$E$9:$E$29,2)</f>
        <v>0</v>
      </c>
      <c r="AM31" s="25">
        <f>SUMIFS('Anexa1-IC-normare-cercetare-act'!AM$9:AM$29,'Anexa1-IC-normare-cercetare-act'!$D$9:$D$29,$C31,'Anexa1-IC-normare-cercetare-act'!$E$9:$E$29,2)</f>
        <v>0</v>
      </c>
      <c r="AN31" s="25">
        <f>SUMIFS('Anexa1-IC-normare-cercetare-act'!AN$9:AN$29,'Anexa1-IC-normare-cercetare-act'!$D$9:$D$29,$C31,'Anexa1-IC-normare-cercetare-act'!$E$9:$E$29,2)</f>
        <v>0</v>
      </c>
      <c r="AO31" s="25">
        <f>SUMIFS('Anexa1-IC-normare-cercetare-act'!AO$9:AO$29,'Anexa1-IC-normare-cercetare-act'!$D$9:$D$29,$C31,'Anexa1-IC-normare-cercetare-act'!$E$9:$E$29,2)</f>
        <v>0</v>
      </c>
      <c r="AP31" s="25">
        <f>SUMIFS('Anexa1-IC-normare-cercetare-act'!AP$9:AP$29,'Anexa1-IC-normare-cercetare-act'!$D$9:$D$29,$C31,'Anexa1-IC-normare-cercetare-act'!$E$9:$E$29,2)</f>
        <v>0</v>
      </c>
      <c r="AQ31" s="25">
        <f>SUMIFS('Anexa1-IC-normare-cercetare-act'!AQ$9:AQ$29,'Anexa1-IC-normare-cercetare-act'!$D$9:$D$29,$C31,'Anexa1-IC-normare-cercetare-act'!$E$9:$E$29,2)</f>
        <v>0</v>
      </c>
      <c r="AR31" s="25">
        <f>SUMIFS('Anexa1-IC-normare-cercetare-act'!AR$9:AR$29,'Anexa1-IC-normare-cercetare-act'!$D$9:$D$29,$C31,'Anexa1-IC-normare-cercetare-act'!$E$9:$E$29,2)</f>
        <v>0</v>
      </c>
      <c r="AS31" s="25">
        <f>SUMIFS('Anexa1-IC-normare-cercetare-act'!AS$9:AS$29,'Anexa1-IC-normare-cercetare-act'!$D$9:$D$29,$C31,'Anexa1-IC-normare-cercetare-act'!$E$9:$E$29,2)</f>
        <v>0</v>
      </c>
      <c r="AT31" s="25">
        <f>SUMIFS('Anexa1-IC-normare-cercetare-act'!AT$9:AT$29,'Anexa1-IC-normare-cercetare-act'!$D$9:$D$29,$C31,'Anexa1-IC-normare-cercetare-act'!$E$9:$E$29,2)</f>
        <v>0</v>
      </c>
      <c r="AU31" s="25">
        <f>SUMIFS('Anexa1-IC-normare-cercetare-act'!AU$9:AU$29,'Anexa1-IC-normare-cercetare-act'!$D$9:$D$29,$C31,'Anexa1-IC-normare-cercetare-act'!$E$9:$E$29,2)</f>
        <v>0</v>
      </c>
      <c r="AV31" s="26">
        <f>SUMIFS('Anexa1-IC-normare-cercetare-act'!AV$9:AV$29,'Anexa1-IC-normare-cercetare-act'!$D$9:$D$29,$C31,'Anexa1-IC-normare-cercetare-act'!$E$9:$E$29,2)</f>
        <v>0</v>
      </c>
    </row>
    <row r="32" spans="1:48" ht="15.75" thickBot="1">
      <c r="A32" s="141"/>
      <c r="B32" s="142"/>
      <c r="C32" s="191" t="s">
        <v>83</v>
      </c>
      <c r="D32" s="191" t="s">
        <v>83</v>
      </c>
      <c r="E32" s="191" t="s">
        <v>83</v>
      </c>
      <c r="F32" s="27">
        <f>SUMIFS('Anexa1-IC-normare-cercetare-act'!F$9:F$29,'Anexa1-IC-normare-cercetare-act'!$D$9:$D$29,$C32,'Anexa1-IC-normare-cercetare-act'!$E$9:$E$29,2)</f>
        <v>0</v>
      </c>
      <c r="G32" s="27">
        <f>SUMIFS('Anexa1-IC-normare-cercetare-act'!G$9:G$29,'Anexa1-IC-normare-cercetare-act'!$D$9:$D$29,$C32,'Anexa1-IC-normare-cercetare-act'!$E$9:$E$29,2)</f>
        <v>0</v>
      </c>
      <c r="H32" s="27">
        <f>SUMIFS('Anexa1-IC-normare-cercetare-act'!H$9:H$29,'Anexa1-IC-normare-cercetare-act'!$D$9:$D$29,$C32,'Anexa1-IC-normare-cercetare-act'!$E$9:$E$29,2)</f>
        <v>0</v>
      </c>
      <c r="I32" s="27">
        <f>SUMIFS('Anexa1-IC-normare-cercetare-act'!I$9:I$29,'Anexa1-IC-normare-cercetare-act'!$D$9:$D$29,$C32,'Anexa1-IC-normare-cercetare-act'!$E$9:$E$29,2)</f>
        <v>0</v>
      </c>
      <c r="J32" s="27">
        <f>SUMIFS('Anexa1-IC-normare-cercetare-act'!J$9:J$29,'Anexa1-IC-normare-cercetare-act'!$D$9:$D$29,$C32,'Anexa1-IC-normare-cercetare-act'!$E$9:$E$29,2)</f>
        <v>0</v>
      </c>
      <c r="K32" s="27">
        <f>SUMIFS('Anexa1-IC-normare-cercetare-act'!K$9:K$29,'Anexa1-IC-normare-cercetare-act'!$D$9:$D$29,$C32,'Anexa1-IC-normare-cercetare-act'!$E$9:$E$29,2)</f>
        <v>0</v>
      </c>
      <c r="L32" s="27">
        <f>SUMIFS('Anexa1-IC-normare-cercetare-act'!L$9:L$29,'Anexa1-IC-normare-cercetare-act'!$D$9:$D$29,$C32,'Anexa1-IC-normare-cercetare-act'!$E$9:$E$29,2)</f>
        <v>0</v>
      </c>
      <c r="M32" s="27">
        <f>SUMIFS('Anexa1-IC-normare-cercetare-act'!M$9:M$29,'Anexa1-IC-normare-cercetare-act'!$D$9:$D$29,$C32,'Anexa1-IC-normare-cercetare-act'!$E$9:$E$29,2)</f>
        <v>0</v>
      </c>
      <c r="N32" s="27">
        <f>SUMIFS('Anexa1-IC-normare-cercetare-act'!N$9:N$29,'Anexa1-IC-normare-cercetare-act'!$D$9:$D$29,$C32,'Anexa1-IC-normare-cercetare-act'!$E$9:$E$29,2)</f>
        <v>0</v>
      </c>
      <c r="O32" s="27">
        <f>SUMIFS('Anexa1-IC-normare-cercetare-act'!O$9:O$29,'Anexa1-IC-normare-cercetare-act'!$D$9:$D$29,$C32,'Anexa1-IC-normare-cercetare-act'!$E$9:$E$29,2)</f>
        <v>0</v>
      </c>
      <c r="P32" s="27">
        <f>SUMIFS('Anexa1-IC-normare-cercetare-act'!P$9:P$29,'Anexa1-IC-normare-cercetare-act'!$D$9:$D$29,$C32,'Anexa1-IC-normare-cercetare-act'!$E$9:$E$29,2)</f>
        <v>0</v>
      </c>
      <c r="Q32" s="27">
        <f>SUMIFS('Anexa1-IC-normare-cercetare-act'!Q$9:Q$29,'Anexa1-IC-normare-cercetare-act'!$D$9:$D$29,$C32,'Anexa1-IC-normare-cercetare-act'!$E$9:$E$29,2)</f>
        <v>0</v>
      </c>
      <c r="R32" s="27">
        <f>SUMIFS('Anexa1-IC-normare-cercetare-act'!R$9:R$29,'Anexa1-IC-normare-cercetare-act'!$D$9:$D$29,$C32,'Anexa1-IC-normare-cercetare-act'!$E$9:$E$29,2)</f>
        <v>0</v>
      </c>
      <c r="S32" s="27">
        <f>SUMIFS('Anexa1-IC-normare-cercetare-act'!S$9:S$29,'Anexa1-IC-normare-cercetare-act'!$D$9:$D$29,$C32,'Anexa1-IC-normare-cercetare-act'!$E$9:$E$29,2)</f>
        <v>0</v>
      </c>
      <c r="T32" s="27">
        <f>SUMIFS('Anexa1-IC-normare-cercetare-act'!T$9:T$29,'Anexa1-IC-normare-cercetare-act'!$D$9:$D$29,$C32,'Anexa1-IC-normare-cercetare-act'!$E$9:$E$29,2)</f>
        <v>0</v>
      </c>
      <c r="U32" s="27">
        <f>SUMIFS('Anexa1-IC-normare-cercetare-act'!U$9:U$29,'Anexa1-IC-normare-cercetare-act'!$D$9:$D$29,$C32,'Anexa1-IC-normare-cercetare-act'!$E$9:$E$29,2)</f>
        <v>0</v>
      </c>
      <c r="V32" s="27">
        <f>SUMIFS('Anexa1-IC-normare-cercetare-act'!V$9:V$29,'Anexa1-IC-normare-cercetare-act'!$D$9:$D$29,$C32,'Anexa1-IC-normare-cercetare-act'!$E$9:$E$29,2)</f>
        <v>0</v>
      </c>
      <c r="W32" s="27">
        <f>SUMIFS('Anexa1-IC-normare-cercetare-act'!W$9:W$29,'Anexa1-IC-normare-cercetare-act'!$D$9:$D$29,$C32,'Anexa1-IC-normare-cercetare-act'!$E$9:$E$29,2)</f>
        <v>0</v>
      </c>
      <c r="X32" s="27">
        <f>SUMIFS('Anexa1-IC-normare-cercetare-act'!X$9:X$29,'Anexa1-IC-normare-cercetare-act'!$D$9:$D$29,$C32,'Anexa1-IC-normare-cercetare-act'!$E$9:$E$29,2)</f>
        <v>0</v>
      </c>
      <c r="Y32" s="27">
        <f>SUMIFS('Anexa1-IC-normare-cercetare-act'!Y$9:Y$29,'Anexa1-IC-normare-cercetare-act'!$D$9:$D$29,$C32,'Anexa1-IC-normare-cercetare-act'!$E$9:$E$29,2)</f>
        <v>0</v>
      </c>
      <c r="Z32" s="27">
        <f>SUMIFS('Anexa1-IC-normare-cercetare-act'!Z$9:Z$29,'Anexa1-IC-normare-cercetare-act'!$D$9:$D$29,$C32,'Anexa1-IC-normare-cercetare-act'!$E$9:$E$29,2)</f>
        <v>0</v>
      </c>
      <c r="AA32" s="27">
        <f>SUMIFS('Anexa1-IC-normare-cercetare-act'!AA$9:AA$29,'Anexa1-IC-normare-cercetare-act'!$D$9:$D$29,$C32,'Anexa1-IC-normare-cercetare-act'!$E$9:$E$29,2)</f>
        <v>0</v>
      </c>
      <c r="AB32" s="27">
        <f>SUMIFS('Anexa1-IC-normare-cercetare-act'!AB$9:AB$29,'Anexa1-IC-normare-cercetare-act'!$D$9:$D$29,$C32,'Anexa1-IC-normare-cercetare-act'!$E$9:$E$29,2)</f>
        <v>0</v>
      </c>
      <c r="AC32" s="27">
        <f>SUMIFS('Anexa1-IC-normare-cercetare-act'!AC$9:AC$29,'Anexa1-IC-normare-cercetare-act'!$D$9:$D$29,$C32,'Anexa1-IC-normare-cercetare-act'!$E$9:$E$29,2)</f>
        <v>0</v>
      </c>
      <c r="AD32" s="27">
        <f>SUMIFS('Anexa1-IC-normare-cercetare-act'!AD$9:AD$29,'Anexa1-IC-normare-cercetare-act'!$D$9:$D$29,$C32,'Anexa1-IC-normare-cercetare-act'!$E$9:$E$29,2)</f>
        <v>0</v>
      </c>
      <c r="AE32" s="27">
        <f>SUMIFS('Anexa1-IC-normare-cercetare-act'!AE$9:AE$29,'Anexa1-IC-normare-cercetare-act'!$D$9:$D$29,$C32,'Anexa1-IC-normare-cercetare-act'!$E$9:$E$29,2)</f>
        <v>0</v>
      </c>
      <c r="AF32" s="27">
        <f>SUMIFS('Anexa1-IC-normare-cercetare-act'!AF$9:AF$29,'Anexa1-IC-normare-cercetare-act'!$D$9:$D$29,$C32,'Anexa1-IC-normare-cercetare-act'!$E$9:$E$29,2)</f>
        <v>0</v>
      </c>
      <c r="AG32" s="27">
        <f>SUMIFS('Anexa1-IC-normare-cercetare-act'!AG$9:AG$29,'Anexa1-IC-normare-cercetare-act'!$D$9:$D$29,$C32,'Anexa1-IC-normare-cercetare-act'!$E$9:$E$29,2)</f>
        <v>0</v>
      </c>
      <c r="AH32" s="27">
        <f>SUMIFS('Anexa1-IC-normare-cercetare-act'!AH$9:AH$29,'Anexa1-IC-normare-cercetare-act'!$D$9:$D$29,$C32,'Anexa1-IC-normare-cercetare-act'!$E$9:$E$29,2)</f>
        <v>0</v>
      </c>
      <c r="AI32" s="27">
        <f>SUMIFS('Anexa1-IC-normare-cercetare-act'!AI$9:AI$29,'Anexa1-IC-normare-cercetare-act'!$D$9:$D$29,$C32,'Anexa1-IC-normare-cercetare-act'!$E$9:$E$29,2)</f>
        <v>0</v>
      </c>
      <c r="AJ32" s="27">
        <f>SUMIFS('Anexa1-IC-normare-cercetare-act'!AJ$9:AJ$29,'Anexa1-IC-normare-cercetare-act'!$D$9:$D$29,$C32,'Anexa1-IC-normare-cercetare-act'!$E$9:$E$29,2)</f>
        <v>0</v>
      </c>
      <c r="AK32" s="27">
        <f>SUMIFS('Anexa1-IC-normare-cercetare-act'!AK$9:AK$29,'Anexa1-IC-normare-cercetare-act'!$D$9:$D$29,$C32,'Anexa1-IC-normare-cercetare-act'!$E$9:$E$29,2)</f>
        <v>0</v>
      </c>
      <c r="AL32" s="27">
        <f>SUMIFS('Anexa1-IC-normare-cercetare-act'!AL$9:AL$29,'Anexa1-IC-normare-cercetare-act'!$D$9:$D$29,$C32,'Anexa1-IC-normare-cercetare-act'!$E$9:$E$29,2)</f>
        <v>0</v>
      </c>
      <c r="AM32" s="27">
        <f>SUMIFS('Anexa1-IC-normare-cercetare-act'!AM$9:AM$29,'Anexa1-IC-normare-cercetare-act'!$D$9:$D$29,$C32,'Anexa1-IC-normare-cercetare-act'!$E$9:$E$29,2)</f>
        <v>0</v>
      </c>
      <c r="AN32" s="27">
        <f>SUMIFS('Anexa1-IC-normare-cercetare-act'!AN$9:AN$29,'Anexa1-IC-normare-cercetare-act'!$D$9:$D$29,$C32,'Anexa1-IC-normare-cercetare-act'!$E$9:$E$29,2)</f>
        <v>0</v>
      </c>
      <c r="AO32" s="27">
        <f>SUMIFS('Anexa1-IC-normare-cercetare-act'!AO$9:AO$29,'Anexa1-IC-normare-cercetare-act'!$D$9:$D$29,$C32,'Anexa1-IC-normare-cercetare-act'!$E$9:$E$29,2)</f>
        <v>0</v>
      </c>
      <c r="AP32" s="27">
        <f>SUMIFS('Anexa1-IC-normare-cercetare-act'!AP$9:AP$29,'Anexa1-IC-normare-cercetare-act'!$D$9:$D$29,$C32,'Anexa1-IC-normare-cercetare-act'!$E$9:$E$29,2)</f>
        <v>0</v>
      </c>
      <c r="AQ32" s="27">
        <f>SUMIFS('Anexa1-IC-normare-cercetare-act'!AQ$9:AQ$29,'Anexa1-IC-normare-cercetare-act'!$D$9:$D$29,$C32,'Anexa1-IC-normare-cercetare-act'!$E$9:$E$29,2)</f>
        <v>0</v>
      </c>
      <c r="AR32" s="27">
        <f>SUMIFS('Anexa1-IC-normare-cercetare-act'!AR$9:AR$29,'Anexa1-IC-normare-cercetare-act'!$D$9:$D$29,$C32,'Anexa1-IC-normare-cercetare-act'!$E$9:$E$29,2)</f>
        <v>0</v>
      </c>
      <c r="AS32" s="27">
        <f>SUMIFS('Anexa1-IC-normare-cercetare-act'!AS$9:AS$29,'Anexa1-IC-normare-cercetare-act'!$D$9:$D$29,$C32,'Anexa1-IC-normare-cercetare-act'!$E$9:$E$29,2)</f>
        <v>0</v>
      </c>
      <c r="AT32" s="27">
        <f>SUMIFS('Anexa1-IC-normare-cercetare-act'!AT$9:AT$29,'Anexa1-IC-normare-cercetare-act'!$D$9:$D$29,$C32,'Anexa1-IC-normare-cercetare-act'!$E$9:$E$29,2)</f>
        <v>0</v>
      </c>
      <c r="AU32" s="27">
        <f>SUMIFS('Anexa1-IC-normare-cercetare-act'!AU$9:AU$29,'Anexa1-IC-normare-cercetare-act'!$D$9:$D$29,$C32,'Anexa1-IC-normare-cercetare-act'!$E$9:$E$29,2)</f>
        <v>0</v>
      </c>
      <c r="AV32" s="28">
        <f>SUMIFS('Anexa1-IC-normare-cercetare-act'!AV$9:AV$29,'Anexa1-IC-normare-cercetare-act'!$D$9:$D$29,$C32,'Anexa1-IC-normare-cercetare-act'!$E$9:$E$29,2)</f>
        <v>0</v>
      </c>
    </row>
    <row r="33" spans="1:48">
      <c r="A33" s="249" t="s">
        <v>203</v>
      </c>
      <c r="B33" s="250"/>
      <c r="C33" s="251" t="s">
        <v>56</v>
      </c>
      <c r="D33" s="251"/>
      <c r="E33" s="251"/>
      <c r="F33" s="34">
        <f>SUMIFS('Anexa1-IC-normare-cercetare-act'!F$9:F$29,'Anexa1-IC-normare-cercetare-act'!$D$9:$D$29,$C33,'Anexa1-IC-normare-cercetare-act'!$E$9:$E$29,3)</f>
        <v>0</v>
      </c>
      <c r="G33" s="34">
        <f>SUMIFS('Anexa1-IC-normare-cercetare-act'!G$9:G$29,'Anexa1-IC-normare-cercetare-act'!$D$9:$D$29,$C33,'Anexa1-IC-normare-cercetare-act'!$E$9:$E$29,3)</f>
        <v>0</v>
      </c>
      <c r="H33" s="34">
        <f>SUMIFS('Anexa1-IC-normare-cercetare-act'!H$9:H$29,'Anexa1-IC-normare-cercetare-act'!$D$9:$D$29,$C33,'Anexa1-IC-normare-cercetare-act'!$E$9:$E$29,3)</f>
        <v>0</v>
      </c>
      <c r="I33" s="34">
        <f>SUMIFS('Anexa1-IC-normare-cercetare-act'!I$9:I$29,'Anexa1-IC-normare-cercetare-act'!$D$9:$D$29,$C33,'Anexa1-IC-normare-cercetare-act'!$E$9:$E$29,3)</f>
        <v>0</v>
      </c>
      <c r="J33" s="34">
        <f>SUMIFS('Anexa1-IC-normare-cercetare-act'!J$9:J$29,'Anexa1-IC-normare-cercetare-act'!$D$9:$D$29,$C33,'Anexa1-IC-normare-cercetare-act'!$E$9:$E$29,3)</f>
        <v>0</v>
      </c>
      <c r="K33" s="34">
        <f>SUMIFS('Anexa1-IC-normare-cercetare-act'!K$9:K$29,'Anexa1-IC-normare-cercetare-act'!$D$9:$D$29,$C33,'Anexa1-IC-normare-cercetare-act'!$E$9:$E$29,3)</f>
        <v>0</v>
      </c>
      <c r="L33" s="34">
        <f>SUMIFS('Anexa1-IC-normare-cercetare-act'!L$9:L$29,'Anexa1-IC-normare-cercetare-act'!$D$9:$D$29,$C33,'Anexa1-IC-normare-cercetare-act'!$E$9:$E$29,3)</f>
        <v>0</v>
      </c>
      <c r="M33" s="34">
        <f>SUMIFS('Anexa1-IC-normare-cercetare-act'!M$9:M$29,'Anexa1-IC-normare-cercetare-act'!$D$9:$D$29,$C33,'Anexa1-IC-normare-cercetare-act'!$E$9:$E$29,3)</f>
        <v>0</v>
      </c>
      <c r="N33" s="34">
        <f>SUMIFS('Anexa1-IC-normare-cercetare-act'!N$9:N$29,'Anexa1-IC-normare-cercetare-act'!$D$9:$D$29,$C33,'Anexa1-IC-normare-cercetare-act'!$E$9:$E$29,3)</f>
        <v>0</v>
      </c>
      <c r="O33" s="34">
        <f>SUMIFS('Anexa1-IC-normare-cercetare-act'!O$9:O$29,'Anexa1-IC-normare-cercetare-act'!$D$9:$D$29,$C33,'Anexa1-IC-normare-cercetare-act'!$E$9:$E$29,3)</f>
        <v>0</v>
      </c>
      <c r="P33" s="34">
        <f>SUMIFS('Anexa1-IC-normare-cercetare-act'!P$9:P$29,'Anexa1-IC-normare-cercetare-act'!$D$9:$D$29,$C33,'Anexa1-IC-normare-cercetare-act'!$E$9:$E$29,3)</f>
        <v>0</v>
      </c>
      <c r="Q33" s="34">
        <f>SUMIFS('Anexa1-IC-normare-cercetare-act'!Q$9:Q$29,'Anexa1-IC-normare-cercetare-act'!$D$9:$D$29,$C33,'Anexa1-IC-normare-cercetare-act'!$E$9:$E$29,3)</f>
        <v>0</v>
      </c>
      <c r="R33" s="34">
        <f>SUMIFS('Anexa1-IC-normare-cercetare-act'!R$9:R$29,'Anexa1-IC-normare-cercetare-act'!$D$9:$D$29,$C33,'Anexa1-IC-normare-cercetare-act'!$E$9:$E$29,3)</f>
        <v>0</v>
      </c>
      <c r="S33" s="34">
        <f>SUMIFS('Anexa1-IC-normare-cercetare-act'!S$9:S$29,'Anexa1-IC-normare-cercetare-act'!$D$9:$D$29,$C33,'Anexa1-IC-normare-cercetare-act'!$E$9:$E$29,3)</f>
        <v>0</v>
      </c>
      <c r="T33" s="34">
        <f>SUMIFS('Anexa1-IC-normare-cercetare-act'!T$9:T$29,'Anexa1-IC-normare-cercetare-act'!$D$9:$D$29,$C33,'Anexa1-IC-normare-cercetare-act'!$E$9:$E$29,3)</f>
        <v>0</v>
      </c>
      <c r="U33" s="34">
        <f>SUMIFS('Anexa1-IC-normare-cercetare-act'!U$9:U$29,'Anexa1-IC-normare-cercetare-act'!$D$9:$D$29,$C33,'Anexa1-IC-normare-cercetare-act'!$E$9:$E$29,3)</f>
        <v>0</v>
      </c>
      <c r="V33" s="34">
        <f>SUMIFS('Anexa1-IC-normare-cercetare-act'!V$9:V$29,'Anexa1-IC-normare-cercetare-act'!$D$9:$D$29,$C33,'Anexa1-IC-normare-cercetare-act'!$E$9:$E$29,3)</f>
        <v>0</v>
      </c>
      <c r="W33" s="34">
        <f>SUMIFS('Anexa1-IC-normare-cercetare-act'!W$9:W$29,'Anexa1-IC-normare-cercetare-act'!$D$9:$D$29,$C33,'Anexa1-IC-normare-cercetare-act'!$E$9:$E$29,3)</f>
        <v>0</v>
      </c>
      <c r="X33" s="34">
        <f>SUMIFS('Anexa1-IC-normare-cercetare-act'!X$9:X$29,'Anexa1-IC-normare-cercetare-act'!$D$9:$D$29,$C33,'Anexa1-IC-normare-cercetare-act'!$E$9:$E$29,3)</f>
        <v>0</v>
      </c>
      <c r="Y33" s="34">
        <f>SUMIFS('Anexa1-IC-normare-cercetare-act'!Y$9:Y$29,'Anexa1-IC-normare-cercetare-act'!$D$9:$D$29,$C33,'Anexa1-IC-normare-cercetare-act'!$E$9:$E$29,3)</f>
        <v>0</v>
      </c>
      <c r="Z33" s="34">
        <f>SUMIFS('Anexa1-IC-normare-cercetare-act'!Z$9:Z$29,'Anexa1-IC-normare-cercetare-act'!$D$9:$D$29,$C33,'Anexa1-IC-normare-cercetare-act'!$E$9:$E$29,3)</f>
        <v>0</v>
      </c>
      <c r="AA33" s="34">
        <f>SUMIFS('Anexa1-IC-normare-cercetare-act'!AA$9:AA$29,'Anexa1-IC-normare-cercetare-act'!$D$9:$D$29,$C33,'Anexa1-IC-normare-cercetare-act'!$E$9:$E$29,3)</f>
        <v>0</v>
      </c>
      <c r="AB33" s="34">
        <f>SUMIFS('Anexa1-IC-normare-cercetare-act'!AB$9:AB$29,'Anexa1-IC-normare-cercetare-act'!$D$9:$D$29,$C33,'Anexa1-IC-normare-cercetare-act'!$E$9:$E$29,3)</f>
        <v>0</v>
      </c>
      <c r="AC33" s="34">
        <f>SUMIFS('Anexa1-IC-normare-cercetare-act'!AC$9:AC$29,'Anexa1-IC-normare-cercetare-act'!$D$9:$D$29,$C33,'Anexa1-IC-normare-cercetare-act'!$E$9:$E$29,3)</f>
        <v>0</v>
      </c>
      <c r="AD33" s="34">
        <f>SUMIFS('Anexa1-IC-normare-cercetare-act'!AD$9:AD$29,'Anexa1-IC-normare-cercetare-act'!$D$9:$D$29,$C33,'Anexa1-IC-normare-cercetare-act'!$E$9:$E$29,3)</f>
        <v>0</v>
      </c>
      <c r="AE33" s="34">
        <f>SUMIFS('Anexa1-IC-normare-cercetare-act'!AE$9:AE$29,'Anexa1-IC-normare-cercetare-act'!$D$9:$D$29,$C33,'Anexa1-IC-normare-cercetare-act'!$E$9:$E$29,3)</f>
        <v>0</v>
      </c>
      <c r="AF33" s="34">
        <f>SUMIFS('Anexa1-IC-normare-cercetare-act'!AF$9:AF$29,'Anexa1-IC-normare-cercetare-act'!$D$9:$D$29,$C33,'Anexa1-IC-normare-cercetare-act'!$E$9:$E$29,3)</f>
        <v>0</v>
      </c>
      <c r="AG33" s="34">
        <f>SUMIFS('Anexa1-IC-normare-cercetare-act'!AG$9:AG$29,'Anexa1-IC-normare-cercetare-act'!$D$9:$D$29,$C33,'Anexa1-IC-normare-cercetare-act'!$E$9:$E$29,3)</f>
        <v>0</v>
      </c>
      <c r="AH33" s="34">
        <f>SUMIFS('Anexa1-IC-normare-cercetare-act'!AH$9:AH$29,'Anexa1-IC-normare-cercetare-act'!$D$9:$D$29,$C33,'Anexa1-IC-normare-cercetare-act'!$E$9:$E$29,3)</f>
        <v>0</v>
      </c>
      <c r="AI33" s="34">
        <f>SUMIFS('Anexa1-IC-normare-cercetare-act'!AI$9:AI$29,'Anexa1-IC-normare-cercetare-act'!$D$9:$D$29,$C33,'Anexa1-IC-normare-cercetare-act'!$E$9:$E$29,3)</f>
        <v>0</v>
      </c>
      <c r="AJ33" s="34">
        <f>SUMIFS('Anexa1-IC-normare-cercetare-act'!AJ$9:AJ$29,'Anexa1-IC-normare-cercetare-act'!$D$9:$D$29,$C33,'Anexa1-IC-normare-cercetare-act'!$E$9:$E$29,3)</f>
        <v>0</v>
      </c>
      <c r="AK33" s="34">
        <f>SUMIFS('Anexa1-IC-normare-cercetare-act'!AK$9:AK$29,'Anexa1-IC-normare-cercetare-act'!$D$9:$D$29,$C33,'Anexa1-IC-normare-cercetare-act'!$E$9:$E$29,3)</f>
        <v>0</v>
      </c>
      <c r="AL33" s="34">
        <f>SUMIFS('Anexa1-IC-normare-cercetare-act'!AL$9:AL$29,'Anexa1-IC-normare-cercetare-act'!$D$9:$D$29,$C33,'Anexa1-IC-normare-cercetare-act'!$E$9:$E$29,3)</f>
        <v>0</v>
      </c>
      <c r="AM33" s="34">
        <f>SUMIFS('Anexa1-IC-normare-cercetare-act'!AM$9:AM$29,'Anexa1-IC-normare-cercetare-act'!$D$9:$D$29,$C33,'Anexa1-IC-normare-cercetare-act'!$E$9:$E$29,3)</f>
        <v>0</v>
      </c>
      <c r="AN33" s="34">
        <f>SUMIFS('Anexa1-IC-normare-cercetare-act'!AN$9:AN$29,'Anexa1-IC-normare-cercetare-act'!$D$9:$D$29,$C33,'Anexa1-IC-normare-cercetare-act'!$E$9:$E$29,3)</f>
        <v>0</v>
      </c>
      <c r="AO33" s="34">
        <f>SUMIFS('Anexa1-IC-normare-cercetare-act'!AO$9:AO$29,'Anexa1-IC-normare-cercetare-act'!$D$9:$D$29,$C33,'Anexa1-IC-normare-cercetare-act'!$E$9:$E$29,3)</f>
        <v>0</v>
      </c>
      <c r="AP33" s="34">
        <f>SUMIFS('Anexa1-IC-normare-cercetare-act'!AP$9:AP$29,'Anexa1-IC-normare-cercetare-act'!$D$9:$D$29,$C33,'Anexa1-IC-normare-cercetare-act'!$E$9:$E$29,3)</f>
        <v>0</v>
      </c>
      <c r="AQ33" s="34">
        <f>SUMIFS('Anexa1-IC-normare-cercetare-act'!AQ$9:AQ$29,'Anexa1-IC-normare-cercetare-act'!$D$9:$D$29,$C33,'Anexa1-IC-normare-cercetare-act'!$E$9:$E$29,3)</f>
        <v>0</v>
      </c>
      <c r="AR33" s="34">
        <f>SUMIFS('Anexa1-IC-normare-cercetare-act'!AR$9:AR$29,'Anexa1-IC-normare-cercetare-act'!$D$9:$D$29,$C33,'Anexa1-IC-normare-cercetare-act'!$E$9:$E$29,3)</f>
        <v>0</v>
      </c>
      <c r="AS33" s="34">
        <f>SUMIFS('Anexa1-IC-normare-cercetare-act'!AS$9:AS$29,'Anexa1-IC-normare-cercetare-act'!$D$9:$D$29,$C33,'Anexa1-IC-normare-cercetare-act'!$E$9:$E$29,3)</f>
        <v>0</v>
      </c>
      <c r="AT33" s="34">
        <f>SUMIFS('Anexa1-IC-normare-cercetare-act'!AT$9:AT$29,'Anexa1-IC-normare-cercetare-act'!$D$9:$D$29,$C33,'Anexa1-IC-normare-cercetare-act'!$E$9:$E$29,3)</f>
        <v>0</v>
      </c>
      <c r="AU33" s="34">
        <f>SUMIFS('Anexa1-IC-normare-cercetare-act'!AU$9:AU$29,'Anexa1-IC-normare-cercetare-act'!$D$9:$D$29,$C33,'Anexa1-IC-normare-cercetare-act'!$E$9:$E$29,3)</f>
        <v>0</v>
      </c>
      <c r="AV33" s="35">
        <f>SUMIFS('Anexa1-IC-normare-cercetare-act'!AV$9:AV$29,'Anexa1-IC-normare-cercetare-act'!$D$9:$D$29,$C33,'Anexa1-IC-normare-cercetare-act'!$E$9:$E$29,3)</f>
        <v>0</v>
      </c>
    </row>
    <row r="34" spans="1:48">
      <c r="A34" s="139"/>
      <c r="B34" s="140"/>
      <c r="C34" s="190" t="s">
        <v>78</v>
      </c>
      <c r="D34" s="190" t="s">
        <v>78</v>
      </c>
      <c r="E34" s="190" t="s">
        <v>78</v>
      </c>
      <c r="F34" s="25">
        <f>SUMIFS('Anexa1-IC-normare-cercetare-act'!F$9:F$29,'Anexa1-IC-normare-cercetare-act'!$D$9:$D$29,$C34,'Anexa1-IC-normare-cercetare-act'!$E$9:$E$29,3)</f>
        <v>0</v>
      </c>
      <c r="G34" s="25">
        <f>SUMIFS('Anexa1-IC-normare-cercetare-act'!G$9:G$29,'Anexa1-IC-normare-cercetare-act'!$D$9:$D$29,$C34,'Anexa1-IC-normare-cercetare-act'!$E$9:$E$29,3)</f>
        <v>0</v>
      </c>
      <c r="H34" s="25">
        <f>SUMIFS('Anexa1-IC-normare-cercetare-act'!H$9:H$29,'Anexa1-IC-normare-cercetare-act'!$D$9:$D$29,$C34,'Anexa1-IC-normare-cercetare-act'!$E$9:$E$29,3)</f>
        <v>0</v>
      </c>
      <c r="I34" s="25">
        <f>SUMIFS('Anexa1-IC-normare-cercetare-act'!I$9:I$29,'Anexa1-IC-normare-cercetare-act'!$D$9:$D$29,$C34,'Anexa1-IC-normare-cercetare-act'!$E$9:$E$29,3)</f>
        <v>0</v>
      </c>
      <c r="J34" s="25">
        <f>SUMIFS('Anexa1-IC-normare-cercetare-act'!J$9:J$29,'Anexa1-IC-normare-cercetare-act'!$D$9:$D$29,$C34,'Anexa1-IC-normare-cercetare-act'!$E$9:$E$29,3)</f>
        <v>0</v>
      </c>
      <c r="K34" s="25">
        <f>SUMIFS('Anexa1-IC-normare-cercetare-act'!K$9:K$29,'Anexa1-IC-normare-cercetare-act'!$D$9:$D$29,$C34,'Anexa1-IC-normare-cercetare-act'!$E$9:$E$29,3)</f>
        <v>0</v>
      </c>
      <c r="L34" s="25">
        <f>SUMIFS('Anexa1-IC-normare-cercetare-act'!L$9:L$29,'Anexa1-IC-normare-cercetare-act'!$D$9:$D$29,$C34,'Anexa1-IC-normare-cercetare-act'!$E$9:$E$29,3)</f>
        <v>0</v>
      </c>
      <c r="M34" s="25">
        <f>SUMIFS('Anexa1-IC-normare-cercetare-act'!M$9:M$29,'Anexa1-IC-normare-cercetare-act'!$D$9:$D$29,$C34,'Anexa1-IC-normare-cercetare-act'!$E$9:$E$29,3)</f>
        <v>0</v>
      </c>
      <c r="N34" s="25">
        <f>SUMIFS('Anexa1-IC-normare-cercetare-act'!N$9:N$29,'Anexa1-IC-normare-cercetare-act'!$D$9:$D$29,$C34,'Anexa1-IC-normare-cercetare-act'!$E$9:$E$29,3)</f>
        <v>0</v>
      </c>
      <c r="O34" s="25">
        <f>SUMIFS('Anexa1-IC-normare-cercetare-act'!O$9:O$29,'Anexa1-IC-normare-cercetare-act'!$D$9:$D$29,$C34,'Anexa1-IC-normare-cercetare-act'!$E$9:$E$29,3)</f>
        <v>0</v>
      </c>
      <c r="P34" s="25">
        <f>SUMIFS('Anexa1-IC-normare-cercetare-act'!P$9:P$29,'Anexa1-IC-normare-cercetare-act'!$D$9:$D$29,$C34,'Anexa1-IC-normare-cercetare-act'!$E$9:$E$29,3)</f>
        <v>0</v>
      </c>
      <c r="Q34" s="25">
        <f>SUMIFS('Anexa1-IC-normare-cercetare-act'!Q$9:Q$29,'Anexa1-IC-normare-cercetare-act'!$D$9:$D$29,$C34,'Anexa1-IC-normare-cercetare-act'!$E$9:$E$29,3)</f>
        <v>0</v>
      </c>
      <c r="R34" s="25">
        <f>SUMIFS('Anexa1-IC-normare-cercetare-act'!R$9:R$29,'Anexa1-IC-normare-cercetare-act'!$D$9:$D$29,$C34,'Anexa1-IC-normare-cercetare-act'!$E$9:$E$29,3)</f>
        <v>0</v>
      </c>
      <c r="S34" s="25">
        <f>SUMIFS('Anexa1-IC-normare-cercetare-act'!S$9:S$29,'Anexa1-IC-normare-cercetare-act'!$D$9:$D$29,$C34,'Anexa1-IC-normare-cercetare-act'!$E$9:$E$29,3)</f>
        <v>0</v>
      </c>
      <c r="T34" s="25">
        <f>SUMIFS('Anexa1-IC-normare-cercetare-act'!T$9:T$29,'Anexa1-IC-normare-cercetare-act'!$D$9:$D$29,$C34,'Anexa1-IC-normare-cercetare-act'!$E$9:$E$29,3)</f>
        <v>0</v>
      </c>
      <c r="U34" s="25">
        <f>SUMIFS('Anexa1-IC-normare-cercetare-act'!U$9:U$29,'Anexa1-IC-normare-cercetare-act'!$D$9:$D$29,$C34,'Anexa1-IC-normare-cercetare-act'!$E$9:$E$29,3)</f>
        <v>0</v>
      </c>
      <c r="V34" s="25">
        <f>SUMIFS('Anexa1-IC-normare-cercetare-act'!V$9:V$29,'Anexa1-IC-normare-cercetare-act'!$D$9:$D$29,$C34,'Anexa1-IC-normare-cercetare-act'!$E$9:$E$29,3)</f>
        <v>0</v>
      </c>
      <c r="W34" s="25">
        <f>SUMIFS('Anexa1-IC-normare-cercetare-act'!W$9:W$29,'Anexa1-IC-normare-cercetare-act'!$D$9:$D$29,$C34,'Anexa1-IC-normare-cercetare-act'!$E$9:$E$29,3)</f>
        <v>0</v>
      </c>
      <c r="X34" s="25">
        <f>SUMIFS('Anexa1-IC-normare-cercetare-act'!X$9:X$29,'Anexa1-IC-normare-cercetare-act'!$D$9:$D$29,$C34,'Anexa1-IC-normare-cercetare-act'!$E$9:$E$29,3)</f>
        <v>0</v>
      </c>
      <c r="Y34" s="25">
        <f>SUMIFS('Anexa1-IC-normare-cercetare-act'!Y$9:Y$29,'Anexa1-IC-normare-cercetare-act'!$D$9:$D$29,$C34,'Anexa1-IC-normare-cercetare-act'!$E$9:$E$29,3)</f>
        <v>0</v>
      </c>
      <c r="Z34" s="25">
        <f>SUMIFS('Anexa1-IC-normare-cercetare-act'!Z$9:Z$29,'Anexa1-IC-normare-cercetare-act'!$D$9:$D$29,$C34,'Anexa1-IC-normare-cercetare-act'!$E$9:$E$29,3)</f>
        <v>0</v>
      </c>
      <c r="AA34" s="25">
        <f>SUMIFS('Anexa1-IC-normare-cercetare-act'!AA$9:AA$29,'Anexa1-IC-normare-cercetare-act'!$D$9:$D$29,$C34,'Anexa1-IC-normare-cercetare-act'!$E$9:$E$29,3)</f>
        <v>0</v>
      </c>
      <c r="AB34" s="25">
        <f>SUMIFS('Anexa1-IC-normare-cercetare-act'!AB$9:AB$29,'Anexa1-IC-normare-cercetare-act'!$D$9:$D$29,$C34,'Anexa1-IC-normare-cercetare-act'!$E$9:$E$29,3)</f>
        <v>0</v>
      </c>
      <c r="AC34" s="25">
        <f>SUMIFS('Anexa1-IC-normare-cercetare-act'!AC$9:AC$29,'Anexa1-IC-normare-cercetare-act'!$D$9:$D$29,$C34,'Anexa1-IC-normare-cercetare-act'!$E$9:$E$29,3)</f>
        <v>0</v>
      </c>
      <c r="AD34" s="25">
        <f>SUMIFS('Anexa1-IC-normare-cercetare-act'!AD$9:AD$29,'Anexa1-IC-normare-cercetare-act'!$D$9:$D$29,$C34,'Anexa1-IC-normare-cercetare-act'!$E$9:$E$29,3)</f>
        <v>0</v>
      </c>
      <c r="AE34" s="25">
        <f>SUMIFS('Anexa1-IC-normare-cercetare-act'!AE$9:AE$29,'Anexa1-IC-normare-cercetare-act'!$D$9:$D$29,$C34,'Anexa1-IC-normare-cercetare-act'!$E$9:$E$29,3)</f>
        <v>0</v>
      </c>
      <c r="AF34" s="25">
        <f>SUMIFS('Anexa1-IC-normare-cercetare-act'!AF$9:AF$29,'Anexa1-IC-normare-cercetare-act'!$D$9:$D$29,$C34,'Anexa1-IC-normare-cercetare-act'!$E$9:$E$29,3)</f>
        <v>0</v>
      </c>
      <c r="AG34" s="25">
        <f>SUMIFS('Anexa1-IC-normare-cercetare-act'!AG$9:AG$29,'Anexa1-IC-normare-cercetare-act'!$D$9:$D$29,$C34,'Anexa1-IC-normare-cercetare-act'!$E$9:$E$29,3)</f>
        <v>0</v>
      </c>
      <c r="AH34" s="25">
        <f>SUMIFS('Anexa1-IC-normare-cercetare-act'!AH$9:AH$29,'Anexa1-IC-normare-cercetare-act'!$D$9:$D$29,$C34,'Anexa1-IC-normare-cercetare-act'!$E$9:$E$29,3)</f>
        <v>0</v>
      </c>
      <c r="AI34" s="25">
        <f>SUMIFS('Anexa1-IC-normare-cercetare-act'!AI$9:AI$29,'Anexa1-IC-normare-cercetare-act'!$D$9:$D$29,$C34,'Anexa1-IC-normare-cercetare-act'!$E$9:$E$29,3)</f>
        <v>0</v>
      </c>
      <c r="AJ34" s="25">
        <f>SUMIFS('Anexa1-IC-normare-cercetare-act'!AJ$9:AJ$29,'Anexa1-IC-normare-cercetare-act'!$D$9:$D$29,$C34,'Anexa1-IC-normare-cercetare-act'!$E$9:$E$29,3)</f>
        <v>0</v>
      </c>
      <c r="AK34" s="25">
        <f>SUMIFS('Anexa1-IC-normare-cercetare-act'!AK$9:AK$29,'Anexa1-IC-normare-cercetare-act'!$D$9:$D$29,$C34,'Anexa1-IC-normare-cercetare-act'!$E$9:$E$29,3)</f>
        <v>0</v>
      </c>
      <c r="AL34" s="25">
        <f>SUMIFS('Anexa1-IC-normare-cercetare-act'!AL$9:AL$29,'Anexa1-IC-normare-cercetare-act'!$D$9:$D$29,$C34,'Anexa1-IC-normare-cercetare-act'!$E$9:$E$29,3)</f>
        <v>0</v>
      </c>
      <c r="AM34" s="25">
        <f>SUMIFS('Anexa1-IC-normare-cercetare-act'!AM$9:AM$29,'Anexa1-IC-normare-cercetare-act'!$D$9:$D$29,$C34,'Anexa1-IC-normare-cercetare-act'!$E$9:$E$29,3)</f>
        <v>0</v>
      </c>
      <c r="AN34" s="25">
        <f>SUMIFS('Anexa1-IC-normare-cercetare-act'!AN$9:AN$29,'Anexa1-IC-normare-cercetare-act'!$D$9:$D$29,$C34,'Anexa1-IC-normare-cercetare-act'!$E$9:$E$29,3)</f>
        <v>0</v>
      </c>
      <c r="AO34" s="25">
        <f>SUMIFS('Anexa1-IC-normare-cercetare-act'!AO$9:AO$29,'Anexa1-IC-normare-cercetare-act'!$D$9:$D$29,$C34,'Anexa1-IC-normare-cercetare-act'!$E$9:$E$29,3)</f>
        <v>0</v>
      </c>
      <c r="AP34" s="25">
        <f>SUMIFS('Anexa1-IC-normare-cercetare-act'!AP$9:AP$29,'Anexa1-IC-normare-cercetare-act'!$D$9:$D$29,$C34,'Anexa1-IC-normare-cercetare-act'!$E$9:$E$29,3)</f>
        <v>0</v>
      </c>
      <c r="AQ34" s="25">
        <f>SUMIFS('Anexa1-IC-normare-cercetare-act'!AQ$9:AQ$29,'Anexa1-IC-normare-cercetare-act'!$D$9:$D$29,$C34,'Anexa1-IC-normare-cercetare-act'!$E$9:$E$29,3)</f>
        <v>0</v>
      </c>
      <c r="AR34" s="25">
        <f>SUMIFS('Anexa1-IC-normare-cercetare-act'!AR$9:AR$29,'Anexa1-IC-normare-cercetare-act'!$D$9:$D$29,$C34,'Anexa1-IC-normare-cercetare-act'!$E$9:$E$29,3)</f>
        <v>0</v>
      </c>
      <c r="AS34" s="25">
        <f>SUMIFS('Anexa1-IC-normare-cercetare-act'!AS$9:AS$29,'Anexa1-IC-normare-cercetare-act'!$D$9:$D$29,$C34,'Anexa1-IC-normare-cercetare-act'!$E$9:$E$29,3)</f>
        <v>0</v>
      </c>
      <c r="AT34" s="25">
        <f>SUMIFS('Anexa1-IC-normare-cercetare-act'!AT$9:AT$29,'Anexa1-IC-normare-cercetare-act'!$D$9:$D$29,$C34,'Anexa1-IC-normare-cercetare-act'!$E$9:$E$29,3)</f>
        <v>0</v>
      </c>
      <c r="AU34" s="25">
        <f>SUMIFS('Anexa1-IC-normare-cercetare-act'!AU$9:AU$29,'Anexa1-IC-normare-cercetare-act'!$D$9:$D$29,$C34,'Anexa1-IC-normare-cercetare-act'!$E$9:$E$29,3)</f>
        <v>0</v>
      </c>
      <c r="AV34" s="26">
        <f>SUMIFS('Anexa1-IC-normare-cercetare-act'!AV$9:AV$29,'Anexa1-IC-normare-cercetare-act'!$D$9:$D$29,$C34,'Anexa1-IC-normare-cercetare-act'!$E$9:$E$29,3)</f>
        <v>0</v>
      </c>
    </row>
    <row r="35" spans="1:48">
      <c r="A35" s="139"/>
      <c r="B35" s="140"/>
      <c r="C35" s="190" t="s">
        <v>79</v>
      </c>
      <c r="D35" s="190" t="s">
        <v>79</v>
      </c>
      <c r="E35" s="190" t="s">
        <v>79</v>
      </c>
      <c r="F35" s="25">
        <f>SUMIFS('Anexa1-IC-normare-cercetare-act'!F$9:F$29,'Anexa1-IC-normare-cercetare-act'!$D$9:$D$29,$C35,'Anexa1-IC-normare-cercetare-act'!$E$9:$E$29,3)</f>
        <v>0</v>
      </c>
      <c r="G35" s="25">
        <f>SUMIFS('Anexa1-IC-normare-cercetare-act'!G$9:G$29,'Anexa1-IC-normare-cercetare-act'!$D$9:$D$29,$C35,'Anexa1-IC-normare-cercetare-act'!$E$9:$E$29,3)</f>
        <v>0</v>
      </c>
      <c r="H35" s="25">
        <f>SUMIFS('Anexa1-IC-normare-cercetare-act'!H$9:H$29,'Anexa1-IC-normare-cercetare-act'!$D$9:$D$29,$C35,'Anexa1-IC-normare-cercetare-act'!$E$9:$E$29,3)</f>
        <v>0</v>
      </c>
      <c r="I35" s="25">
        <f>SUMIFS('Anexa1-IC-normare-cercetare-act'!I$9:I$29,'Anexa1-IC-normare-cercetare-act'!$D$9:$D$29,$C35,'Anexa1-IC-normare-cercetare-act'!$E$9:$E$29,3)</f>
        <v>0</v>
      </c>
      <c r="J35" s="25">
        <f>SUMIFS('Anexa1-IC-normare-cercetare-act'!J$9:J$29,'Anexa1-IC-normare-cercetare-act'!$D$9:$D$29,$C35,'Anexa1-IC-normare-cercetare-act'!$E$9:$E$29,3)</f>
        <v>0</v>
      </c>
      <c r="K35" s="25">
        <f>SUMIFS('Anexa1-IC-normare-cercetare-act'!K$9:K$29,'Anexa1-IC-normare-cercetare-act'!$D$9:$D$29,$C35,'Anexa1-IC-normare-cercetare-act'!$E$9:$E$29,3)</f>
        <v>0</v>
      </c>
      <c r="L35" s="25">
        <f>SUMIFS('Anexa1-IC-normare-cercetare-act'!L$9:L$29,'Anexa1-IC-normare-cercetare-act'!$D$9:$D$29,$C35,'Anexa1-IC-normare-cercetare-act'!$E$9:$E$29,3)</f>
        <v>0</v>
      </c>
      <c r="M35" s="25">
        <f>SUMIFS('Anexa1-IC-normare-cercetare-act'!M$9:M$29,'Anexa1-IC-normare-cercetare-act'!$D$9:$D$29,$C35,'Anexa1-IC-normare-cercetare-act'!$E$9:$E$29,3)</f>
        <v>0</v>
      </c>
      <c r="N35" s="25">
        <f>SUMIFS('Anexa1-IC-normare-cercetare-act'!N$9:N$29,'Anexa1-IC-normare-cercetare-act'!$D$9:$D$29,$C35,'Anexa1-IC-normare-cercetare-act'!$E$9:$E$29,3)</f>
        <v>0</v>
      </c>
      <c r="O35" s="25">
        <f>SUMIFS('Anexa1-IC-normare-cercetare-act'!O$9:O$29,'Anexa1-IC-normare-cercetare-act'!$D$9:$D$29,$C35,'Anexa1-IC-normare-cercetare-act'!$E$9:$E$29,3)</f>
        <v>0</v>
      </c>
      <c r="P35" s="25">
        <f>SUMIFS('Anexa1-IC-normare-cercetare-act'!P$9:P$29,'Anexa1-IC-normare-cercetare-act'!$D$9:$D$29,$C35,'Anexa1-IC-normare-cercetare-act'!$E$9:$E$29,3)</f>
        <v>0</v>
      </c>
      <c r="Q35" s="25">
        <f>SUMIFS('Anexa1-IC-normare-cercetare-act'!Q$9:Q$29,'Anexa1-IC-normare-cercetare-act'!$D$9:$D$29,$C35,'Anexa1-IC-normare-cercetare-act'!$E$9:$E$29,3)</f>
        <v>0</v>
      </c>
      <c r="R35" s="25">
        <f>SUMIFS('Anexa1-IC-normare-cercetare-act'!R$9:R$29,'Anexa1-IC-normare-cercetare-act'!$D$9:$D$29,$C35,'Anexa1-IC-normare-cercetare-act'!$E$9:$E$29,3)</f>
        <v>0</v>
      </c>
      <c r="S35" s="25">
        <f>SUMIFS('Anexa1-IC-normare-cercetare-act'!S$9:S$29,'Anexa1-IC-normare-cercetare-act'!$D$9:$D$29,$C35,'Anexa1-IC-normare-cercetare-act'!$E$9:$E$29,3)</f>
        <v>0</v>
      </c>
      <c r="T35" s="25">
        <f>SUMIFS('Anexa1-IC-normare-cercetare-act'!T$9:T$29,'Anexa1-IC-normare-cercetare-act'!$D$9:$D$29,$C35,'Anexa1-IC-normare-cercetare-act'!$E$9:$E$29,3)</f>
        <v>0</v>
      </c>
      <c r="U35" s="25">
        <f>SUMIFS('Anexa1-IC-normare-cercetare-act'!U$9:U$29,'Anexa1-IC-normare-cercetare-act'!$D$9:$D$29,$C35,'Anexa1-IC-normare-cercetare-act'!$E$9:$E$29,3)</f>
        <v>0</v>
      </c>
      <c r="V35" s="25">
        <f>SUMIFS('Anexa1-IC-normare-cercetare-act'!V$9:V$29,'Anexa1-IC-normare-cercetare-act'!$D$9:$D$29,$C35,'Anexa1-IC-normare-cercetare-act'!$E$9:$E$29,3)</f>
        <v>0</v>
      </c>
      <c r="W35" s="25">
        <f>SUMIFS('Anexa1-IC-normare-cercetare-act'!W$9:W$29,'Anexa1-IC-normare-cercetare-act'!$D$9:$D$29,$C35,'Anexa1-IC-normare-cercetare-act'!$E$9:$E$29,3)</f>
        <v>0</v>
      </c>
      <c r="X35" s="25">
        <f>SUMIFS('Anexa1-IC-normare-cercetare-act'!X$9:X$29,'Anexa1-IC-normare-cercetare-act'!$D$9:$D$29,$C35,'Anexa1-IC-normare-cercetare-act'!$E$9:$E$29,3)</f>
        <v>0</v>
      </c>
      <c r="Y35" s="25">
        <f>SUMIFS('Anexa1-IC-normare-cercetare-act'!Y$9:Y$29,'Anexa1-IC-normare-cercetare-act'!$D$9:$D$29,$C35,'Anexa1-IC-normare-cercetare-act'!$E$9:$E$29,3)</f>
        <v>0</v>
      </c>
      <c r="Z35" s="25">
        <f>SUMIFS('Anexa1-IC-normare-cercetare-act'!Z$9:Z$29,'Anexa1-IC-normare-cercetare-act'!$D$9:$D$29,$C35,'Anexa1-IC-normare-cercetare-act'!$E$9:$E$29,3)</f>
        <v>0</v>
      </c>
      <c r="AA35" s="25">
        <f>SUMIFS('Anexa1-IC-normare-cercetare-act'!AA$9:AA$29,'Anexa1-IC-normare-cercetare-act'!$D$9:$D$29,$C35,'Anexa1-IC-normare-cercetare-act'!$E$9:$E$29,3)</f>
        <v>0</v>
      </c>
      <c r="AB35" s="25">
        <f>SUMIFS('Anexa1-IC-normare-cercetare-act'!AB$9:AB$29,'Anexa1-IC-normare-cercetare-act'!$D$9:$D$29,$C35,'Anexa1-IC-normare-cercetare-act'!$E$9:$E$29,3)</f>
        <v>0</v>
      </c>
      <c r="AC35" s="25">
        <f>SUMIFS('Anexa1-IC-normare-cercetare-act'!AC$9:AC$29,'Anexa1-IC-normare-cercetare-act'!$D$9:$D$29,$C35,'Anexa1-IC-normare-cercetare-act'!$E$9:$E$29,3)</f>
        <v>0</v>
      </c>
      <c r="AD35" s="25">
        <f>SUMIFS('Anexa1-IC-normare-cercetare-act'!AD$9:AD$29,'Anexa1-IC-normare-cercetare-act'!$D$9:$D$29,$C35,'Anexa1-IC-normare-cercetare-act'!$E$9:$E$29,3)</f>
        <v>0</v>
      </c>
      <c r="AE35" s="25">
        <f>SUMIFS('Anexa1-IC-normare-cercetare-act'!AE$9:AE$29,'Anexa1-IC-normare-cercetare-act'!$D$9:$D$29,$C35,'Anexa1-IC-normare-cercetare-act'!$E$9:$E$29,3)</f>
        <v>0</v>
      </c>
      <c r="AF35" s="25">
        <f>SUMIFS('Anexa1-IC-normare-cercetare-act'!AF$9:AF$29,'Anexa1-IC-normare-cercetare-act'!$D$9:$D$29,$C35,'Anexa1-IC-normare-cercetare-act'!$E$9:$E$29,3)</f>
        <v>0</v>
      </c>
      <c r="AG35" s="25">
        <f>SUMIFS('Anexa1-IC-normare-cercetare-act'!AG$9:AG$29,'Anexa1-IC-normare-cercetare-act'!$D$9:$D$29,$C35,'Anexa1-IC-normare-cercetare-act'!$E$9:$E$29,3)</f>
        <v>0</v>
      </c>
      <c r="AH35" s="25">
        <f>SUMIFS('Anexa1-IC-normare-cercetare-act'!AH$9:AH$29,'Anexa1-IC-normare-cercetare-act'!$D$9:$D$29,$C35,'Anexa1-IC-normare-cercetare-act'!$E$9:$E$29,3)</f>
        <v>0</v>
      </c>
      <c r="AI35" s="25">
        <f>SUMIFS('Anexa1-IC-normare-cercetare-act'!AI$9:AI$29,'Anexa1-IC-normare-cercetare-act'!$D$9:$D$29,$C35,'Anexa1-IC-normare-cercetare-act'!$E$9:$E$29,3)</f>
        <v>0</v>
      </c>
      <c r="AJ35" s="25">
        <f>SUMIFS('Anexa1-IC-normare-cercetare-act'!AJ$9:AJ$29,'Anexa1-IC-normare-cercetare-act'!$D$9:$D$29,$C35,'Anexa1-IC-normare-cercetare-act'!$E$9:$E$29,3)</f>
        <v>0</v>
      </c>
      <c r="AK35" s="25">
        <f>SUMIFS('Anexa1-IC-normare-cercetare-act'!AK$9:AK$29,'Anexa1-IC-normare-cercetare-act'!$D$9:$D$29,$C35,'Anexa1-IC-normare-cercetare-act'!$E$9:$E$29,3)</f>
        <v>0</v>
      </c>
      <c r="AL35" s="25">
        <f>SUMIFS('Anexa1-IC-normare-cercetare-act'!AL$9:AL$29,'Anexa1-IC-normare-cercetare-act'!$D$9:$D$29,$C35,'Anexa1-IC-normare-cercetare-act'!$E$9:$E$29,3)</f>
        <v>0</v>
      </c>
      <c r="AM35" s="25">
        <f>SUMIFS('Anexa1-IC-normare-cercetare-act'!AM$9:AM$29,'Anexa1-IC-normare-cercetare-act'!$D$9:$D$29,$C35,'Anexa1-IC-normare-cercetare-act'!$E$9:$E$29,3)</f>
        <v>0</v>
      </c>
      <c r="AN35" s="25">
        <f>SUMIFS('Anexa1-IC-normare-cercetare-act'!AN$9:AN$29,'Anexa1-IC-normare-cercetare-act'!$D$9:$D$29,$C35,'Anexa1-IC-normare-cercetare-act'!$E$9:$E$29,3)</f>
        <v>0</v>
      </c>
      <c r="AO35" s="25">
        <f>SUMIFS('Anexa1-IC-normare-cercetare-act'!AO$9:AO$29,'Anexa1-IC-normare-cercetare-act'!$D$9:$D$29,$C35,'Anexa1-IC-normare-cercetare-act'!$E$9:$E$29,3)</f>
        <v>0</v>
      </c>
      <c r="AP35" s="25">
        <f>SUMIFS('Anexa1-IC-normare-cercetare-act'!AP$9:AP$29,'Anexa1-IC-normare-cercetare-act'!$D$9:$D$29,$C35,'Anexa1-IC-normare-cercetare-act'!$E$9:$E$29,3)</f>
        <v>0</v>
      </c>
      <c r="AQ35" s="25">
        <f>SUMIFS('Anexa1-IC-normare-cercetare-act'!AQ$9:AQ$29,'Anexa1-IC-normare-cercetare-act'!$D$9:$D$29,$C35,'Anexa1-IC-normare-cercetare-act'!$E$9:$E$29,3)</f>
        <v>0</v>
      </c>
      <c r="AR35" s="25">
        <f>SUMIFS('Anexa1-IC-normare-cercetare-act'!AR$9:AR$29,'Anexa1-IC-normare-cercetare-act'!$D$9:$D$29,$C35,'Anexa1-IC-normare-cercetare-act'!$E$9:$E$29,3)</f>
        <v>0</v>
      </c>
      <c r="AS35" s="25">
        <f>SUMIFS('Anexa1-IC-normare-cercetare-act'!AS$9:AS$29,'Anexa1-IC-normare-cercetare-act'!$D$9:$D$29,$C35,'Anexa1-IC-normare-cercetare-act'!$E$9:$E$29,3)</f>
        <v>0</v>
      </c>
      <c r="AT35" s="25">
        <f>SUMIFS('Anexa1-IC-normare-cercetare-act'!AT$9:AT$29,'Anexa1-IC-normare-cercetare-act'!$D$9:$D$29,$C35,'Anexa1-IC-normare-cercetare-act'!$E$9:$E$29,3)</f>
        <v>0</v>
      </c>
      <c r="AU35" s="25">
        <f>SUMIFS('Anexa1-IC-normare-cercetare-act'!AU$9:AU$29,'Anexa1-IC-normare-cercetare-act'!$D$9:$D$29,$C35,'Anexa1-IC-normare-cercetare-act'!$E$9:$E$29,3)</f>
        <v>0</v>
      </c>
      <c r="AV35" s="26">
        <f>SUMIFS('Anexa1-IC-normare-cercetare-act'!AV$9:AV$29,'Anexa1-IC-normare-cercetare-act'!$D$9:$D$29,$C35,'Anexa1-IC-normare-cercetare-act'!$E$9:$E$29,3)</f>
        <v>0</v>
      </c>
    </row>
    <row r="36" spans="1:48">
      <c r="A36" s="139"/>
      <c r="B36" s="140"/>
      <c r="C36" s="190" t="s">
        <v>57</v>
      </c>
      <c r="D36" s="190" t="s">
        <v>57</v>
      </c>
      <c r="E36" s="190" t="s">
        <v>57</v>
      </c>
      <c r="F36" s="25">
        <f>SUMIFS('Anexa1-IC-normare-cercetare-act'!F$9:F$29,'Anexa1-IC-normare-cercetare-act'!$D$9:$D$29,$C36,'Anexa1-IC-normare-cercetare-act'!$E$9:$E$29,3)</f>
        <v>0</v>
      </c>
      <c r="G36" s="25">
        <f>SUMIFS('Anexa1-IC-normare-cercetare-act'!G$9:G$29,'Anexa1-IC-normare-cercetare-act'!$D$9:$D$29,$C36,'Anexa1-IC-normare-cercetare-act'!$E$9:$E$29,3)</f>
        <v>0</v>
      </c>
      <c r="H36" s="25">
        <f>SUMIFS('Anexa1-IC-normare-cercetare-act'!H$9:H$29,'Anexa1-IC-normare-cercetare-act'!$D$9:$D$29,$C36,'Anexa1-IC-normare-cercetare-act'!$E$9:$E$29,3)</f>
        <v>0</v>
      </c>
      <c r="I36" s="25">
        <f>SUMIFS('Anexa1-IC-normare-cercetare-act'!I$9:I$29,'Anexa1-IC-normare-cercetare-act'!$D$9:$D$29,$C36,'Anexa1-IC-normare-cercetare-act'!$E$9:$E$29,3)</f>
        <v>0</v>
      </c>
      <c r="J36" s="25">
        <f>SUMIFS('Anexa1-IC-normare-cercetare-act'!J$9:J$29,'Anexa1-IC-normare-cercetare-act'!$D$9:$D$29,$C36,'Anexa1-IC-normare-cercetare-act'!$E$9:$E$29,3)</f>
        <v>0</v>
      </c>
      <c r="K36" s="25">
        <f>SUMIFS('Anexa1-IC-normare-cercetare-act'!K$9:K$29,'Anexa1-IC-normare-cercetare-act'!$D$9:$D$29,$C36,'Anexa1-IC-normare-cercetare-act'!$E$9:$E$29,3)</f>
        <v>0</v>
      </c>
      <c r="L36" s="25">
        <f>SUMIFS('Anexa1-IC-normare-cercetare-act'!L$9:L$29,'Anexa1-IC-normare-cercetare-act'!$D$9:$D$29,$C36,'Anexa1-IC-normare-cercetare-act'!$E$9:$E$29,3)</f>
        <v>0</v>
      </c>
      <c r="M36" s="25">
        <f>SUMIFS('Anexa1-IC-normare-cercetare-act'!M$9:M$29,'Anexa1-IC-normare-cercetare-act'!$D$9:$D$29,$C36,'Anexa1-IC-normare-cercetare-act'!$E$9:$E$29,3)</f>
        <v>0</v>
      </c>
      <c r="N36" s="25">
        <f>SUMIFS('Anexa1-IC-normare-cercetare-act'!N$9:N$29,'Anexa1-IC-normare-cercetare-act'!$D$9:$D$29,$C36,'Anexa1-IC-normare-cercetare-act'!$E$9:$E$29,3)</f>
        <v>0</v>
      </c>
      <c r="O36" s="25">
        <f>SUMIFS('Anexa1-IC-normare-cercetare-act'!O$9:O$29,'Anexa1-IC-normare-cercetare-act'!$D$9:$D$29,$C36,'Anexa1-IC-normare-cercetare-act'!$E$9:$E$29,3)</f>
        <v>0</v>
      </c>
      <c r="P36" s="25">
        <f>SUMIFS('Anexa1-IC-normare-cercetare-act'!P$9:P$29,'Anexa1-IC-normare-cercetare-act'!$D$9:$D$29,$C36,'Anexa1-IC-normare-cercetare-act'!$E$9:$E$29,3)</f>
        <v>0</v>
      </c>
      <c r="Q36" s="25">
        <f>SUMIFS('Anexa1-IC-normare-cercetare-act'!Q$9:Q$29,'Anexa1-IC-normare-cercetare-act'!$D$9:$D$29,$C36,'Anexa1-IC-normare-cercetare-act'!$E$9:$E$29,3)</f>
        <v>0</v>
      </c>
      <c r="R36" s="25">
        <f>SUMIFS('Anexa1-IC-normare-cercetare-act'!R$9:R$29,'Anexa1-IC-normare-cercetare-act'!$D$9:$D$29,$C36,'Anexa1-IC-normare-cercetare-act'!$E$9:$E$29,3)</f>
        <v>0</v>
      </c>
      <c r="S36" s="25">
        <f>SUMIFS('Anexa1-IC-normare-cercetare-act'!S$9:S$29,'Anexa1-IC-normare-cercetare-act'!$D$9:$D$29,$C36,'Anexa1-IC-normare-cercetare-act'!$E$9:$E$29,3)</f>
        <v>0</v>
      </c>
      <c r="T36" s="25">
        <f>SUMIFS('Anexa1-IC-normare-cercetare-act'!T$9:T$29,'Anexa1-IC-normare-cercetare-act'!$D$9:$D$29,$C36,'Anexa1-IC-normare-cercetare-act'!$E$9:$E$29,3)</f>
        <v>0</v>
      </c>
      <c r="U36" s="25">
        <f>SUMIFS('Anexa1-IC-normare-cercetare-act'!U$9:U$29,'Anexa1-IC-normare-cercetare-act'!$D$9:$D$29,$C36,'Anexa1-IC-normare-cercetare-act'!$E$9:$E$29,3)</f>
        <v>0</v>
      </c>
      <c r="V36" s="25">
        <f>SUMIFS('Anexa1-IC-normare-cercetare-act'!V$9:V$29,'Anexa1-IC-normare-cercetare-act'!$D$9:$D$29,$C36,'Anexa1-IC-normare-cercetare-act'!$E$9:$E$29,3)</f>
        <v>0</v>
      </c>
      <c r="W36" s="25">
        <f>SUMIFS('Anexa1-IC-normare-cercetare-act'!W$9:W$29,'Anexa1-IC-normare-cercetare-act'!$D$9:$D$29,$C36,'Anexa1-IC-normare-cercetare-act'!$E$9:$E$29,3)</f>
        <v>0</v>
      </c>
      <c r="X36" s="25">
        <f>SUMIFS('Anexa1-IC-normare-cercetare-act'!X$9:X$29,'Anexa1-IC-normare-cercetare-act'!$D$9:$D$29,$C36,'Anexa1-IC-normare-cercetare-act'!$E$9:$E$29,3)</f>
        <v>0</v>
      </c>
      <c r="Y36" s="25">
        <f>SUMIFS('Anexa1-IC-normare-cercetare-act'!Y$9:Y$29,'Anexa1-IC-normare-cercetare-act'!$D$9:$D$29,$C36,'Anexa1-IC-normare-cercetare-act'!$E$9:$E$29,3)</f>
        <v>0</v>
      </c>
      <c r="Z36" s="25">
        <f>SUMIFS('Anexa1-IC-normare-cercetare-act'!Z$9:Z$29,'Anexa1-IC-normare-cercetare-act'!$D$9:$D$29,$C36,'Anexa1-IC-normare-cercetare-act'!$E$9:$E$29,3)</f>
        <v>0</v>
      </c>
      <c r="AA36" s="25">
        <f>SUMIFS('Anexa1-IC-normare-cercetare-act'!AA$9:AA$29,'Anexa1-IC-normare-cercetare-act'!$D$9:$D$29,$C36,'Anexa1-IC-normare-cercetare-act'!$E$9:$E$29,3)</f>
        <v>0</v>
      </c>
      <c r="AB36" s="25">
        <f>SUMIFS('Anexa1-IC-normare-cercetare-act'!AB$9:AB$29,'Anexa1-IC-normare-cercetare-act'!$D$9:$D$29,$C36,'Anexa1-IC-normare-cercetare-act'!$E$9:$E$29,3)</f>
        <v>0</v>
      </c>
      <c r="AC36" s="25">
        <f>SUMIFS('Anexa1-IC-normare-cercetare-act'!AC$9:AC$29,'Anexa1-IC-normare-cercetare-act'!$D$9:$D$29,$C36,'Anexa1-IC-normare-cercetare-act'!$E$9:$E$29,3)</f>
        <v>0</v>
      </c>
      <c r="AD36" s="25">
        <f>SUMIFS('Anexa1-IC-normare-cercetare-act'!AD$9:AD$29,'Anexa1-IC-normare-cercetare-act'!$D$9:$D$29,$C36,'Anexa1-IC-normare-cercetare-act'!$E$9:$E$29,3)</f>
        <v>0</v>
      </c>
      <c r="AE36" s="25">
        <f>SUMIFS('Anexa1-IC-normare-cercetare-act'!AE$9:AE$29,'Anexa1-IC-normare-cercetare-act'!$D$9:$D$29,$C36,'Anexa1-IC-normare-cercetare-act'!$E$9:$E$29,3)</f>
        <v>0</v>
      </c>
      <c r="AF36" s="25">
        <f>SUMIFS('Anexa1-IC-normare-cercetare-act'!AF$9:AF$29,'Anexa1-IC-normare-cercetare-act'!$D$9:$D$29,$C36,'Anexa1-IC-normare-cercetare-act'!$E$9:$E$29,3)</f>
        <v>0</v>
      </c>
      <c r="AG36" s="25">
        <f>SUMIFS('Anexa1-IC-normare-cercetare-act'!AG$9:AG$29,'Anexa1-IC-normare-cercetare-act'!$D$9:$D$29,$C36,'Anexa1-IC-normare-cercetare-act'!$E$9:$E$29,3)</f>
        <v>0</v>
      </c>
      <c r="AH36" s="25">
        <f>SUMIFS('Anexa1-IC-normare-cercetare-act'!AH$9:AH$29,'Anexa1-IC-normare-cercetare-act'!$D$9:$D$29,$C36,'Anexa1-IC-normare-cercetare-act'!$E$9:$E$29,3)</f>
        <v>0</v>
      </c>
      <c r="AI36" s="25">
        <f>SUMIFS('Anexa1-IC-normare-cercetare-act'!AI$9:AI$29,'Anexa1-IC-normare-cercetare-act'!$D$9:$D$29,$C36,'Anexa1-IC-normare-cercetare-act'!$E$9:$E$29,3)</f>
        <v>0</v>
      </c>
      <c r="AJ36" s="25">
        <f>SUMIFS('Anexa1-IC-normare-cercetare-act'!AJ$9:AJ$29,'Anexa1-IC-normare-cercetare-act'!$D$9:$D$29,$C36,'Anexa1-IC-normare-cercetare-act'!$E$9:$E$29,3)</f>
        <v>0</v>
      </c>
      <c r="AK36" s="25">
        <f>SUMIFS('Anexa1-IC-normare-cercetare-act'!AK$9:AK$29,'Anexa1-IC-normare-cercetare-act'!$D$9:$D$29,$C36,'Anexa1-IC-normare-cercetare-act'!$E$9:$E$29,3)</f>
        <v>0</v>
      </c>
      <c r="AL36" s="25">
        <f>SUMIFS('Anexa1-IC-normare-cercetare-act'!AL$9:AL$29,'Anexa1-IC-normare-cercetare-act'!$D$9:$D$29,$C36,'Anexa1-IC-normare-cercetare-act'!$E$9:$E$29,3)</f>
        <v>0</v>
      </c>
      <c r="AM36" s="25">
        <f>SUMIFS('Anexa1-IC-normare-cercetare-act'!AM$9:AM$29,'Anexa1-IC-normare-cercetare-act'!$D$9:$D$29,$C36,'Anexa1-IC-normare-cercetare-act'!$E$9:$E$29,3)</f>
        <v>0</v>
      </c>
      <c r="AN36" s="25">
        <f>SUMIFS('Anexa1-IC-normare-cercetare-act'!AN$9:AN$29,'Anexa1-IC-normare-cercetare-act'!$D$9:$D$29,$C36,'Anexa1-IC-normare-cercetare-act'!$E$9:$E$29,3)</f>
        <v>0</v>
      </c>
      <c r="AO36" s="25">
        <f>SUMIFS('Anexa1-IC-normare-cercetare-act'!AO$9:AO$29,'Anexa1-IC-normare-cercetare-act'!$D$9:$D$29,$C36,'Anexa1-IC-normare-cercetare-act'!$E$9:$E$29,3)</f>
        <v>0</v>
      </c>
      <c r="AP36" s="25">
        <f>SUMIFS('Anexa1-IC-normare-cercetare-act'!AP$9:AP$29,'Anexa1-IC-normare-cercetare-act'!$D$9:$D$29,$C36,'Anexa1-IC-normare-cercetare-act'!$E$9:$E$29,3)</f>
        <v>0</v>
      </c>
      <c r="AQ36" s="25">
        <f>SUMIFS('Anexa1-IC-normare-cercetare-act'!AQ$9:AQ$29,'Anexa1-IC-normare-cercetare-act'!$D$9:$D$29,$C36,'Anexa1-IC-normare-cercetare-act'!$E$9:$E$29,3)</f>
        <v>0</v>
      </c>
      <c r="AR36" s="25">
        <f>SUMIFS('Anexa1-IC-normare-cercetare-act'!AR$9:AR$29,'Anexa1-IC-normare-cercetare-act'!$D$9:$D$29,$C36,'Anexa1-IC-normare-cercetare-act'!$E$9:$E$29,3)</f>
        <v>0</v>
      </c>
      <c r="AS36" s="25">
        <f>SUMIFS('Anexa1-IC-normare-cercetare-act'!AS$9:AS$29,'Anexa1-IC-normare-cercetare-act'!$D$9:$D$29,$C36,'Anexa1-IC-normare-cercetare-act'!$E$9:$E$29,3)</f>
        <v>0</v>
      </c>
      <c r="AT36" s="25">
        <f>SUMIFS('Anexa1-IC-normare-cercetare-act'!AT$9:AT$29,'Anexa1-IC-normare-cercetare-act'!$D$9:$D$29,$C36,'Anexa1-IC-normare-cercetare-act'!$E$9:$E$29,3)</f>
        <v>0</v>
      </c>
      <c r="AU36" s="25">
        <f>SUMIFS('Anexa1-IC-normare-cercetare-act'!AU$9:AU$29,'Anexa1-IC-normare-cercetare-act'!$D$9:$D$29,$C36,'Anexa1-IC-normare-cercetare-act'!$E$9:$E$29,3)</f>
        <v>0</v>
      </c>
      <c r="AV36" s="26">
        <f>SUMIFS('Anexa1-IC-normare-cercetare-act'!AV$9:AV$29,'Anexa1-IC-normare-cercetare-act'!$D$9:$D$29,$C36,'Anexa1-IC-normare-cercetare-act'!$E$9:$E$29,3)</f>
        <v>0</v>
      </c>
    </row>
    <row r="37" spans="1:48">
      <c r="A37" s="139"/>
      <c r="B37" s="140"/>
      <c r="C37" s="190" t="s">
        <v>82</v>
      </c>
      <c r="D37" s="190" t="s">
        <v>82</v>
      </c>
      <c r="E37" s="190" t="s">
        <v>82</v>
      </c>
      <c r="F37" s="25">
        <f>SUMIFS('Anexa1-IC-normare-cercetare-act'!F$9:F$29,'Anexa1-IC-normare-cercetare-act'!$D$9:$D$29,$C37,'Anexa1-IC-normare-cercetare-act'!$E$9:$E$29,3)</f>
        <v>0</v>
      </c>
      <c r="G37" s="25">
        <f>SUMIFS('Anexa1-IC-normare-cercetare-act'!G$9:G$29,'Anexa1-IC-normare-cercetare-act'!$D$9:$D$29,$C37,'Anexa1-IC-normare-cercetare-act'!$E$9:$E$29,3)</f>
        <v>0</v>
      </c>
      <c r="H37" s="25">
        <f>SUMIFS('Anexa1-IC-normare-cercetare-act'!H$9:H$29,'Anexa1-IC-normare-cercetare-act'!$D$9:$D$29,$C37,'Anexa1-IC-normare-cercetare-act'!$E$9:$E$29,3)</f>
        <v>0</v>
      </c>
      <c r="I37" s="25">
        <f>SUMIFS('Anexa1-IC-normare-cercetare-act'!I$9:I$29,'Anexa1-IC-normare-cercetare-act'!$D$9:$D$29,$C37,'Anexa1-IC-normare-cercetare-act'!$E$9:$E$29,3)</f>
        <v>0</v>
      </c>
      <c r="J37" s="25">
        <f>SUMIFS('Anexa1-IC-normare-cercetare-act'!J$9:J$29,'Anexa1-IC-normare-cercetare-act'!$D$9:$D$29,$C37,'Anexa1-IC-normare-cercetare-act'!$E$9:$E$29,3)</f>
        <v>0</v>
      </c>
      <c r="K37" s="25">
        <f>SUMIFS('Anexa1-IC-normare-cercetare-act'!K$9:K$29,'Anexa1-IC-normare-cercetare-act'!$D$9:$D$29,$C37,'Anexa1-IC-normare-cercetare-act'!$E$9:$E$29,3)</f>
        <v>0</v>
      </c>
      <c r="L37" s="25">
        <f>SUMIFS('Anexa1-IC-normare-cercetare-act'!L$9:L$29,'Anexa1-IC-normare-cercetare-act'!$D$9:$D$29,$C37,'Anexa1-IC-normare-cercetare-act'!$E$9:$E$29,3)</f>
        <v>0</v>
      </c>
      <c r="M37" s="25">
        <f>SUMIFS('Anexa1-IC-normare-cercetare-act'!M$9:M$29,'Anexa1-IC-normare-cercetare-act'!$D$9:$D$29,$C37,'Anexa1-IC-normare-cercetare-act'!$E$9:$E$29,3)</f>
        <v>0</v>
      </c>
      <c r="N37" s="25">
        <f>SUMIFS('Anexa1-IC-normare-cercetare-act'!N$9:N$29,'Anexa1-IC-normare-cercetare-act'!$D$9:$D$29,$C37,'Anexa1-IC-normare-cercetare-act'!$E$9:$E$29,3)</f>
        <v>0</v>
      </c>
      <c r="O37" s="25">
        <f>SUMIFS('Anexa1-IC-normare-cercetare-act'!O$9:O$29,'Anexa1-IC-normare-cercetare-act'!$D$9:$D$29,$C37,'Anexa1-IC-normare-cercetare-act'!$E$9:$E$29,3)</f>
        <v>0</v>
      </c>
      <c r="P37" s="25">
        <f>SUMIFS('Anexa1-IC-normare-cercetare-act'!P$9:P$29,'Anexa1-IC-normare-cercetare-act'!$D$9:$D$29,$C37,'Anexa1-IC-normare-cercetare-act'!$E$9:$E$29,3)</f>
        <v>0</v>
      </c>
      <c r="Q37" s="25">
        <f>SUMIFS('Anexa1-IC-normare-cercetare-act'!Q$9:Q$29,'Anexa1-IC-normare-cercetare-act'!$D$9:$D$29,$C37,'Anexa1-IC-normare-cercetare-act'!$E$9:$E$29,3)</f>
        <v>0</v>
      </c>
      <c r="R37" s="25">
        <f>SUMIFS('Anexa1-IC-normare-cercetare-act'!R$9:R$29,'Anexa1-IC-normare-cercetare-act'!$D$9:$D$29,$C37,'Anexa1-IC-normare-cercetare-act'!$E$9:$E$29,3)</f>
        <v>0</v>
      </c>
      <c r="S37" s="25">
        <f>SUMIFS('Anexa1-IC-normare-cercetare-act'!S$9:S$29,'Anexa1-IC-normare-cercetare-act'!$D$9:$D$29,$C37,'Anexa1-IC-normare-cercetare-act'!$E$9:$E$29,3)</f>
        <v>0</v>
      </c>
      <c r="T37" s="25">
        <f>SUMIFS('Anexa1-IC-normare-cercetare-act'!T$9:T$29,'Anexa1-IC-normare-cercetare-act'!$D$9:$D$29,$C37,'Anexa1-IC-normare-cercetare-act'!$E$9:$E$29,3)</f>
        <v>0</v>
      </c>
      <c r="U37" s="25">
        <f>SUMIFS('Anexa1-IC-normare-cercetare-act'!U$9:U$29,'Anexa1-IC-normare-cercetare-act'!$D$9:$D$29,$C37,'Anexa1-IC-normare-cercetare-act'!$E$9:$E$29,3)</f>
        <v>0</v>
      </c>
      <c r="V37" s="25">
        <f>SUMIFS('Anexa1-IC-normare-cercetare-act'!V$9:V$29,'Anexa1-IC-normare-cercetare-act'!$D$9:$D$29,$C37,'Anexa1-IC-normare-cercetare-act'!$E$9:$E$29,3)</f>
        <v>0</v>
      </c>
      <c r="W37" s="25">
        <f>SUMIFS('Anexa1-IC-normare-cercetare-act'!W$9:W$29,'Anexa1-IC-normare-cercetare-act'!$D$9:$D$29,$C37,'Anexa1-IC-normare-cercetare-act'!$E$9:$E$29,3)</f>
        <v>0</v>
      </c>
      <c r="X37" s="25">
        <f>SUMIFS('Anexa1-IC-normare-cercetare-act'!X$9:X$29,'Anexa1-IC-normare-cercetare-act'!$D$9:$D$29,$C37,'Anexa1-IC-normare-cercetare-act'!$E$9:$E$29,3)</f>
        <v>0</v>
      </c>
      <c r="Y37" s="25">
        <f>SUMIFS('Anexa1-IC-normare-cercetare-act'!Y$9:Y$29,'Anexa1-IC-normare-cercetare-act'!$D$9:$D$29,$C37,'Anexa1-IC-normare-cercetare-act'!$E$9:$E$29,3)</f>
        <v>0</v>
      </c>
      <c r="Z37" s="25">
        <f>SUMIFS('Anexa1-IC-normare-cercetare-act'!Z$9:Z$29,'Anexa1-IC-normare-cercetare-act'!$D$9:$D$29,$C37,'Anexa1-IC-normare-cercetare-act'!$E$9:$E$29,3)</f>
        <v>0</v>
      </c>
      <c r="AA37" s="25">
        <f>SUMIFS('Anexa1-IC-normare-cercetare-act'!AA$9:AA$29,'Anexa1-IC-normare-cercetare-act'!$D$9:$D$29,$C37,'Anexa1-IC-normare-cercetare-act'!$E$9:$E$29,3)</f>
        <v>0</v>
      </c>
      <c r="AB37" s="25">
        <f>SUMIFS('Anexa1-IC-normare-cercetare-act'!AB$9:AB$29,'Anexa1-IC-normare-cercetare-act'!$D$9:$D$29,$C37,'Anexa1-IC-normare-cercetare-act'!$E$9:$E$29,3)</f>
        <v>0</v>
      </c>
      <c r="AC37" s="25">
        <f>SUMIFS('Anexa1-IC-normare-cercetare-act'!AC$9:AC$29,'Anexa1-IC-normare-cercetare-act'!$D$9:$D$29,$C37,'Anexa1-IC-normare-cercetare-act'!$E$9:$E$29,3)</f>
        <v>0</v>
      </c>
      <c r="AD37" s="25">
        <f>SUMIFS('Anexa1-IC-normare-cercetare-act'!AD$9:AD$29,'Anexa1-IC-normare-cercetare-act'!$D$9:$D$29,$C37,'Anexa1-IC-normare-cercetare-act'!$E$9:$E$29,3)</f>
        <v>0</v>
      </c>
      <c r="AE37" s="25">
        <f>SUMIFS('Anexa1-IC-normare-cercetare-act'!AE$9:AE$29,'Anexa1-IC-normare-cercetare-act'!$D$9:$D$29,$C37,'Anexa1-IC-normare-cercetare-act'!$E$9:$E$29,3)</f>
        <v>0</v>
      </c>
      <c r="AF37" s="25">
        <f>SUMIFS('Anexa1-IC-normare-cercetare-act'!AF$9:AF$29,'Anexa1-IC-normare-cercetare-act'!$D$9:$D$29,$C37,'Anexa1-IC-normare-cercetare-act'!$E$9:$E$29,3)</f>
        <v>0</v>
      </c>
      <c r="AG37" s="25">
        <f>SUMIFS('Anexa1-IC-normare-cercetare-act'!AG$9:AG$29,'Anexa1-IC-normare-cercetare-act'!$D$9:$D$29,$C37,'Anexa1-IC-normare-cercetare-act'!$E$9:$E$29,3)</f>
        <v>0</v>
      </c>
      <c r="AH37" s="25">
        <f>SUMIFS('Anexa1-IC-normare-cercetare-act'!AH$9:AH$29,'Anexa1-IC-normare-cercetare-act'!$D$9:$D$29,$C37,'Anexa1-IC-normare-cercetare-act'!$E$9:$E$29,3)</f>
        <v>0</v>
      </c>
      <c r="AI37" s="25">
        <f>SUMIFS('Anexa1-IC-normare-cercetare-act'!AI$9:AI$29,'Anexa1-IC-normare-cercetare-act'!$D$9:$D$29,$C37,'Anexa1-IC-normare-cercetare-act'!$E$9:$E$29,3)</f>
        <v>0</v>
      </c>
      <c r="AJ37" s="25">
        <f>SUMIFS('Anexa1-IC-normare-cercetare-act'!AJ$9:AJ$29,'Anexa1-IC-normare-cercetare-act'!$D$9:$D$29,$C37,'Anexa1-IC-normare-cercetare-act'!$E$9:$E$29,3)</f>
        <v>0</v>
      </c>
      <c r="AK37" s="25">
        <f>SUMIFS('Anexa1-IC-normare-cercetare-act'!AK$9:AK$29,'Anexa1-IC-normare-cercetare-act'!$D$9:$D$29,$C37,'Anexa1-IC-normare-cercetare-act'!$E$9:$E$29,3)</f>
        <v>0</v>
      </c>
      <c r="AL37" s="25">
        <f>SUMIFS('Anexa1-IC-normare-cercetare-act'!AL$9:AL$29,'Anexa1-IC-normare-cercetare-act'!$D$9:$D$29,$C37,'Anexa1-IC-normare-cercetare-act'!$E$9:$E$29,3)</f>
        <v>0</v>
      </c>
      <c r="AM37" s="25">
        <f>SUMIFS('Anexa1-IC-normare-cercetare-act'!AM$9:AM$29,'Anexa1-IC-normare-cercetare-act'!$D$9:$D$29,$C37,'Anexa1-IC-normare-cercetare-act'!$E$9:$E$29,3)</f>
        <v>0</v>
      </c>
      <c r="AN37" s="25">
        <f>SUMIFS('Anexa1-IC-normare-cercetare-act'!AN$9:AN$29,'Anexa1-IC-normare-cercetare-act'!$D$9:$D$29,$C37,'Anexa1-IC-normare-cercetare-act'!$E$9:$E$29,3)</f>
        <v>0</v>
      </c>
      <c r="AO37" s="25">
        <f>SUMIFS('Anexa1-IC-normare-cercetare-act'!AO$9:AO$29,'Anexa1-IC-normare-cercetare-act'!$D$9:$D$29,$C37,'Anexa1-IC-normare-cercetare-act'!$E$9:$E$29,3)</f>
        <v>0</v>
      </c>
      <c r="AP37" s="25">
        <f>SUMIFS('Anexa1-IC-normare-cercetare-act'!AP$9:AP$29,'Anexa1-IC-normare-cercetare-act'!$D$9:$D$29,$C37,'Anexa1-IC-normare-cercetare-act'!$E$9:$E$29,3)</f>
        <v>0</v>
      </c>
      <c r="AQ37" s="25">
        <f>SUMIFS('Anexa1-IC-normare-cercetare-act'!AQ$9:AQ$29,'Anexa1-IC-normare-cercetare-act'!$D$9:$D$29,$C37,'Anexa1-IC-normare-cercetare-act'!$E$9:$E$29,3)</f>
        <v>0</v>
      </c>
      <c r="AR37" s="25">
        <f>SUMIFS('Anexa1-IC-normare-cercetare-act'!AR$9:AR$29,'Anexa1-IC-normare-cercetare-act'!$D$9:$D$29,$C37,'Anexa1-IC-normare-cercetare-act'!$E$9:$E$29,3)</f>
        <v>0</v>
      </c>
      <c r="AS37" s="25">
        <f>SUMIFS('Anexa1-IC-normare-cercetare-act'!AS$9:AS$29,'Anexa1-IC-normare-cercetare-act'!$D$9:$D$29,$C37,'Anexa1-IC-normare-cercetare-act'!$E$9:$E$29,3)</f>
        <v>0</v>
      </c>
      <c r="AT37" s="25">
        <f>SUMIFS('Anexa1-IC-normare-cercetare-act'!AT$9:AT$29,'Anexa1-IC-normare-cercetare-act'!$D$9:$D$29,$C37,'Anexa1-IC-normare-cercetare-act'!$E$9:$E$29,3)</f>
        <v>0</v>
      </c>
      <c r="AU37" s="25">
        <f>SUMIFS('Anexa1-IC-normare-cercetare-act'!AU$9:AU$29,'Anexa1-IC-normare-cercetare-act'!$D$9:$D$29,$C37,'Anexa1-IC-normare-cercetare-act'!$E$9:$E$29,3)</f>
        <v>0</v>
      </c>
      <c r="AV37" s="26">
        <f>SUMIFS('Anexa1-IC-normare-cercetare-act'!AV$9:AV$29,'Anexa1-IC-normare-cercetare-act'!$D$9:$D$29,$C37,'Anexa1-IC-normare-cercetare-act'!$E$9:$E$29,3)</f>
        <v>0</v>
      </c>
    </row>
    <row r="38" spans="1:48">
      <c r="A38" s="139"/>
      <c r="B38" s="140"/>
      <c r="C38" s="190" t="s">
        <v>81</v>
      </c>
      <c r="D38" s="190" t="s">
        <v>81</v>
      </c>
      <c r="E38" s="190" t="s">
        <v>81</v>
      </c>
      <c r="F38" s="25">
        <f>SUMIFS('Anexa1-IC-normare-cercetare-act'!F$9:F$29,'Anexa1-IC-normare-cercetare-act'!$D$9:$D$29,$C38,'Anexa1-IC-normare-cercetare-act'!$E$9:$E$29,3)</f>
        <v>0</v>
      </c>
      <c r="G38" s="25">
        <f>SUMIFS('Anexa1-IC-normare-cercetare-act'!G$9:G$29,'Anexa1-IC-normare-cercetare-act'!$D$9:$D$29,$C38,'Anexa1-IC-normare-cercetare-act'!$E$9:$E$29,3)</f>
        <v>0</v>
      </c>
      <c r="H38" s="25">
        <f>SUMIFS('Anexa1-IC-normare-cercetare-act'!H$9:H$29,'Anexa1-IC-normare-cercetare-act'!$D$9:$D$29,$C38,'Anexa1-IC-normare-cercetare-act'!$E$9:$E$29,3)</f>
        <v>0</v>
      </c>
      <c r="I38" s="25">
        <f>SUMIFS('Anexa1-IC-normare-cercetare-act'!I$9:I$29,'Anexa1-IC-normare-cercetare-act'!$D$9:$D$29,$C38,'Anexa1-IC-normare-cercetare-act'!$E$9:$E$29,3)</f>
        <v>0</v>
      </c>
      <c r="J38" s="25">
        <f>SUMIFS('Anexa1-IC-normare-cercetare-act'!J$9:J$29,'Anexa1-IC-normare-cercetare-act'!$D$9:$D$29,$C38,'Anexa1-IC-normare-cercetare-act'!$E$9:$E$29,3)</f>
        <v>0</v>
      </c>
      <c r="K38" s="25">
        <f>SUMIFS('Anexa1-IC-normare-cercetare-act'!K$9:K$29,'Anexa1-IC-normare-cercetare-act'!$D$9:$D$29,$C38,'Anexa1-IC-normare-cercetare-act'!$E$9:$E$29,3)</f>
        <v>0</v>
      </c>
      <c r="L38" s="25">
        <f>SUMIFS('Anexa1-IC-normare-cercetare-act'!L$9:L$29,'Anexa1-IC-normare-cercetare-act'!$D$9:$D$29,$C38,'Anexa1-IC-normare-cercetare-act'!$E$9:$E$29,3)</f>
        <v>0</v>
      </c>
      <c r="M38" s="25">
        <f>SUMIFS('Anexa1-IC-normare-cercetare-act'!M$9:M$29,'Anexa1-IC-normare-cercetare-act'!$D$9:$D$29,$C38,'Anexa1-IC-normare-cercetare-act'!$E$9:$E$29,3)</f>
        <v>0</v>
      </c>
      <c r="N38" s="25">
        <f>SUMIFS('Anexa1-IC-normare-cercetare-act'!N$9:N$29,'Anexa1-IC-normare-cercetare-act'!$D$9:$D$29,$C38,'Anexa1-IC-normare-cercetare-act'!$E$9:$E$29,3)</f>
        <v>0</v>
      </c>
      <c r="O38" s="25">
        <f>SUMIFS('Anexa1-IC-normare-cercetare-act'!O$9:O$29,'Anexa1-IC-normare-cercetare-act'!$D$9:$D$29,$C38,'Anexa1-IC-normare-cercetare-act'!$E$9:$E$29,3)</f>
        <v>0</v>
      </c>
      <c r="P38" s="25">
        <f>SUMIFS('Anexa1-IC-normare-cercetare-act'!P$9:P$29,'Anexa1-IC-normare-cercetare-act'!$D$9:$D$29,$C38,'Anexa1-IC-normare-cercetare-act'!$E$9:$E$29,3)</f>
        <v>0</v>
      </c>
      <c r="Q38" s="25">
        <f>SUMIFS('Anexa1-IC-normare-cercetare-act'!Q$9:Q$29,'Anexa1-IC-normare-cercetare-act'!$D$9:$D$29,$C38,'Anexa1-IC-normare-cercetare-act'!$E$9:$E$29,3)</f>
        <v>0</v>
      </c>
      <c r="R38" s="25">
        <f>SUMIFS('Anexa1-IC-normare-cercetare-act'!R$9:R$29,'Anexa1-IC-normare-cercetare-act'!$D$9:$D$29,$C38,'Anexa1-IC-normare-cercetare-act'!$E$9:$E$29,3)</f>
        <v>0</v>
      </c>
      <c r="S38" s="25">
        <f>SUMIFS('Anexa1-IC-normare-cercetare-act'!S$9:S$29,'Anexa1-IC-normare-cercetare-act'!$D$9:$D$29,$C38,'Anexa1-IC-normare-cercetare-act'!$E$9:$E$29,3)</f>
        <v>0</v>
      </c>
      <c r="T38" s="25">
        <f>SUMIFS('Anexa1-IC-normare-cercetare-act'!T$9:T$29,'Anexa1-IC-normare-cercetare-act'!$D$9:$D$29,$C38,'Anexa1-IC-normare-cercetare-act'!$E$9:$E$29,3)</f>
        <v>0</v>
      </c>
      <c r="U38" s="25">
        <f>SUMIFS('Anexa1-IC-normare-cercetare-act'!U$9:U$29,'Anexa1-IC-normare-cercetare-act'!$D$9:$D$29,$C38,'Anexa1-IC-normare-cercetare-act'!$E$9:$E$29,3)</f>
        <v>0</v>
      </c>
      <c r="V38" s="25">
        <f>SUMIFS('Anexa1-IC-normare-cercetare-act'!V$9:V$29,'Anexa1-IC-normare-cercetare-act'!$D$9:$D$29,$C38,'Anexa1-IC-normare-cercetare-act'!$E$9:$E$29,3)</f>
        <v>0</v>
      </c>
      <c r="W38" s="25">
        <f>SUMIFS('Anexa1-IC-normare-cercetare-act'!W$9:W$29,'Anexa1-IC-normare-cercetare-act'!$D$9:$D$29,$C38,'Anexa1-IC-normare-cercetare-act'!$E$9:$E$29,3)</f>
        <v>0</v>
      </c>
      <c r="X38" s="25">
        <f>SUMIFS('Anexa1-IC-normare-cercetare-act'!X$9:X$29,'Anexa1-IC-normare-cercetare-act'!$D$9:$D$29,$C38,'Anexa1-IC-normare-cercetare-act'!$E$9:$E$29,3)</f>
        <v>0</v>
      </c>
      <c r="Y38" s="25">
        <f>SUMIFS('Anexa1-IC-normare-cercetare-act'!Y$9:Y$29,'Anexa1-IC-normare-cercetare-act'!$D$9:$D$29,$C38,'Anexa1-IC-normare-cercetare-act'!$E$9:$E$29,3)</f>
        <v>0</v>
      </c>
      <c r="Z38" s="25">
        <f>SUMIFS('Anexa1-IC-normare-cercetare-act'!Z$9:Z$29,'Anexa1-IC-normare-cercetare-act'!$D$9:$D$29,$C38,'Anexa1-IC-normare-cercetare-act'!$E$9:$E$29,3)</f>
        <v>0</v>
      </c>
      <c r="AA38" s="25">
        <f>SUMIFS('Anexa1-IC-normare-cercetare-act'!AA$9:AA$29,'Anexa1-IC-normare-cercetare-act'!$D$9:$D$29,$C38,'Anexa1-IC-normare-cercetare-act'!$E$9:$E$29,3)</f>
        <v>0</v>
      </c>
      <c r="AB38" s="25">
        <f>SUMIFS('Anexa1-IC-normare-cercetare-act'!AB$9:AB$29,'Anexa1-IC-normare-cercetare-act'!$D$9:$D$29,$C38,'Anexa1-IC-normare-cercetare-act'!$E$9:$E$29,3)</f>
        <v>0</v>
      </c>
      <c r="AC38" s="25">
        <f>SUMIFS('Anexa1-IC-normare-cercetare-act'!AC$9:AC$29,'Anexa1-IC-normare-cercetare-act'!$D$9:$D$29,$C38,'Anexa1-IC-normare-cercetare-act'!$E$9:$E$29,3)</f>
        <v>0</v>
      </c>
      <c r="AD38" s="25">
        <f>SUMIFS('Anexa1-IC-normare-cercetare-act'!AD$9:AD$29,'Anexa1-IC-normare-cercetare-act'!$D$9:$D$29,$C38,'Anexa1-IC-normare-cercetare-act'!$E$9:$E$29,3)</f>
        <v>0</v>
      </c>
      <c r="AE38" s="25">
        <f>SUMIFS('Anexa1-IC-normare-cercetare-act'!AE$9:AE$29,'Anexa1-IC-normare-cercetare-act'!$D$9:$D$29,$C38,'Anexa1-IC-normare-cercetare-act'!$E$9:$E$29,3)</f>
        <v>0</v>
      </c>
      <c r="AF38" s="25">
        <f>SUMIFS('Anexa1-IC-normare-cercetare-act'!AF$9:AF$29,'Anexa1-IC-normare-cercetare-act'!$D$9:$D$29,$C38,'Anexa1-IC-normare-cercetare-act'!$E$9:$E$29,3)</f>
        <v>0</v>
      </c>
      <c r="AG38" s="25">
        <f>SUMIFS('Anexa1-IC-normare-cercetare-act'!AG$9:AG$29,'Anexa1-IC-normare-cercetare-act'!$D$9:$D$29,$C38,'Anexa1-IC-normare-cercetare-act'!$E$9:$E$29,3)</f>
        <v>0</v>
      </c>
      <c r="AH38" s="25">
        <f>SUMIFS('Anexa1-IC-normare-cercetare-act'!AH$9:AH$29,'Anexa1-IC-normare-cercetare-act'!$D$9:$D$29,$C38,'Anexa1-IC-normare-cercetare-act'!$E$9:$E$29,3)</f>
        <v>0</v>
      </c>
      <c r="AI38" s="25">
        <f>SUMIFS('Anexa1-IC-normare-cercetare-act'!AI$9:AI$29,'Anexa1-IC-normare-cercetare-act'!$D$9:$D$29,$C38,'Anexa1-IC-normare-cercetare-act'!$E$9:$E$29,3)</f>
        <v>0</v>
      </c>
      <c r="AJ38" s="25">
        <f>SUMIFS('Anexa1-IC-normare-cercetare-act'!AJ$9:AJ$29,'Anexa1-IC-normare-cercetare-act'!$D$9:$D$29,$C38,'Anexa1-IC-normare-cercetare-act'!$E$9:$E$29,3)</f>
        <v>0</v>
      </c>
      <c r="AK38" s="25">
        <f>SUMIFS('Anexa1-IC-normare-cercetare-act'!AK$9:AK$29,'Anexa1-IC-normare-cercetare-act'!$D$9:$D$29,$C38,'Anexa1-IC-normare-cercetare-act'!$E$9:$E$29,3)</f>
        <v>0</v>
      </c>
      <c r="AL38" s="25">
        <f>SUMIFS('Anexa1-IC-normare-cercetare-act'!AL$9:AL$29,'Anexa1-IC-normare-cercetare-act'!$D$9:$D$29,$C38,'Anexa1-IC-normare-cercetare-act'!$E$9:$E$29,3)</f>
        <v>0</v>
      </c>
      <c r="AM38" s="25">
        <f>SUMIFS('Anexa1-IC-normare-cercetare-act'!AM$9:AM$29,'Anexa1-IC-normare-cercetare-act'!$D$9:$D$29,$C38,'Anexa1-IC-normare-cercetare-act'!$E$9:$E$29,3)</f>
        <v>0</v>
      </c>
      <c r="AN38" s="25">
        <f>SUMIFS('Anexa1-IC-normare-cercetare-act'!AN$9:AN$29,'Anexa1-IC-normare-cercetare-act'!$D$9:$D$29,$C38,'Anexa1-IC-normare-cercetare-act'!$E$9:$E$29,3)</f>
        <v>0</v>
      </c>
      <c r="AO38" s="25">
        <f>SUMIFS('Anexa1-IC-normare-cercetare-act'!AO$9:AO$29,'Anexa1-IC-normare-cercetare-act'!$D$9:$D$29,$C38,'Anexa1-IC-normare-cercetare-act'!$E$9:$E$29,3)</f>
        <v>0</v>
      </c>
      <c r="AP38" s="25">
        <f>SUMIFS('Anexa1-IC-normare-cercetare-act'!AP$9:AP$29,'Anexa1-IC-normare-cercetare-act'!$D$9:$D$29,$C38,'Anexa1-IC-normare-cercetare-act'!$E$9:$E$29,3)</f>
        <v>0</v>
      </c>
      <c r="AQ38" s="25">
        <f>SUMIFS('Anexa1-IC-normare-cercetare-act'!AQ$9:AQ$29,'Anexa1-IC-normare-cercetare-act'!$D$9:$D$29,$C38,'Anexa1-IC-normare-cercetare-act'!$E$9:$E$29,3)</f>
        <v>0</v>
      </c>
      <c r="AR38" s="25">
        <f>SUMIFS('Anexa1-IC-normare-cercetare-act'!AR$9:AR$29,'Anexa1-IC-normare-cercetare-act'!$D$9:$D$29,$C38,'Anexa1-IC-normare-cercetare-act'!$E$9:$E$29,3)</f>
        <v>0</v>
      </c>
      <c r="AS38" s="25">
        <f>SUMIFS('Anexa1-IC-normare-cercetare-act'!AS$9:AS$29,'Anexa1-IC-normare-cercetare-act'!$D$9:$D$29,$C38,'Anexa1-IC-normare-cercetare-act'!$E$9:$E$29,3)</f>
        <v>0</v>
      </c>
      <c r="AT38" s="25">
        <f>SUMIFS('Anexa1-IC-normare-cercetare-act'!AT$9:AT$29,'Anexa1-IC-normare-cercetare-act'!$D$9:$D$29,$C38,'Anexa1-IC-normare-cercetare-act'!$E$9:$E$29,3)</f>
        <v>0</v>
      </c>
      <c r="AU38" s="25">
        <f>SUMIFS('Anexa1-IC-normare-cercetare-act'!AU$9:AU$29,'Anexa1-IC-normare-cercetare-act'!$D$9:$D$29,$C38,'Anexa1-IC-normare-cercetare-act'!$E$9:$E$29,3)</f>
        <v>0</v>
      </c>
      <c r="AV38" s="26">
        <f>SUMIFS('Anexa1-IC-normare-cercetare-act'!AV$9:AV$29,'Anexa1-IC-normare-cercetare-act'!$D$9:$D$29,$C38,'Anexa1-IC-normare-cercetare-act'!$E$9:$E$29,3)</f>
        <v>0</v>
      </c>
    </row>
    <row r="39" spans="1:48">
      <c r="A39" s="139"/>
      <c r="B39" s="140"/>
      <c r="C39" s="190" t="s">
        <v>80</v>
      </c>
      <c r="D39" s="190" t="s">
        <v>80</v>
      </c>
      <c r="E39" s="190" t="s">
        <v>80</v>
      </c>
      <c r="F39" s="25">
        <f>SUMIFS('Anexa1-IC-normare-cercetare-act'!F$9:F$29,'Anexa1-IC-normare-cercetare-act'!$D$9:$D$29,$C39,'Anexa1-IC-normare-cercetare-act'!$E$9:$E$29,3)</f>
        <v>0</v>
      </c>
      <c r="G39" s="25">
        <f>SUMIFS('Anexa1-IC-normare-cercetare-act'!G$9:G$29,'Anexa1-IC-normare-cercetare-act'!$D$9:$D$29,$C39,'Anexa1-IC-normare-cercetare-act'!$E$9:$E$29,3)</f>
        <v>0</v>
      </c>
      <c r="H39" s="25">
        <f>SUMIFS('Anexa1-IC-normare-cercetare-act'!H$9:H$29,'Anexa1-IC-normare-cercetare-act'!$D$9:$D$29,$C39,'Anexa1-IC-normare-cercetare-act'!$E$9:$E$29,3)</f>
        <v>0</v>
      </c>
      <c r="I39" s="25">
        <f>SUMIFS('Anexa1-IC-normare-cercetare-act'!I$9:I$29,'Anexa1-IC-normare-cercetare-act'!$D$9:$D$29,$C39,'Anexa1-IC-normare-cercetare-act'!$E$9:$E$29,3)</f>
        <v>0</v>
      </c>
      <c r="J39" s="25">
        <f>SUMIFS('Anexa1-IC-normare-cercetare-act'!J$9:J$29,'Anexa1-IC-normare-cercetare-act'!$D$9:$D$29,$C39,'Anexa1-IC-normare-cercetare-act'!$E$9:$E$29,3)</f>
        <v>0</v>
      </c>
      <c r="K39" s="25">
        <f>SUMIFS('Anexa1-IC-normare-cercetare-act'!K$9:K$29,'Anexa1-IC-normare-cercetare-act'!$D$9:$D$29,$C39,'Anexa1-IC-normare-cercetare-act'!$E$9:$E$29,3)</f>
        <v>0</v>
      </c>
      <c r="L39" s="25">
        <f>SUMIFS('Anexa1-IC-normare-cercetare-act'!L$9:L$29,'Anexa1-IC-normare-cercetare-act'!$D$9:$D$29,$C39,'Anexa1-IC-normare-cercetare-act'!$E$9:$E$29,3)</f>
        <v>0</v>
      </c>
      <c r="M39" s="25">
        <f>SUMIFS('Anexa1-IC-normare-cercetare-act'!M$9:M$29,'Anexa1-IC-normare-cercetare-act'!$D$9:$D$29,$C39,'Anexa1-IC-normare-cercetare-act'!$E$9:$E$29,3)</f>
        <v>0</v>
      </c>
      <c r="N39" s="25">
        <f>SUMIFS('Anexa1-IC-normare-cercetare-act'!N$9:N$29,'Anexa1-IC-normare-cercetare-act'!$D$9:$D$29,$C39,'Anexa1-IC-normare-cercetare-act'!$E$9:$E$29,3)</f>
        <v>0</v>
      </c>
      <c r="O39" s="25">
        <f>SUMIFS('Anexa1-IC-normare-cercetare-act'!O$9:O$29,'Anexa1-IC-normare-cercetare-act'!$D$9:$D$29,$C39,'Anexa1-IC-normare-cercetare-act'!$E$9:$E$29,3)</f>
        <v>0</v>
      </c>
      <c r="P39" s="25">
        <f>SUMIFS('Anexa1-IC-normare-cercetare-act'!P$9:P$29,'Anexa1-IC-normare-cercetare-act'!$D$9:$D$29,$C39,'Anexa1-IC-normare-cercetare-act'!$E$9:$E$29,3)</f>
        <v>0</v>
      </c>
      <c r="Q39" s="25">
        <f>SUMIFS('Anexa1-IC-normare-cercetare-act'!Q$9:Q$29,'Anexa1-IC-normare-cercetare-act'!$D$9:$D$29,$C39,'Anexa1-IC-normare-cercetare-act'!$E$9:$E$29,3)</f>
        <v>0</v>
      </c>
      <c r="R39" s="25">
        <f>SUMIFS('Anexa1-IC-normare-cercetare-act'!R$9:R$29,'Anexa1-IC-normare-cercetare-act'!$D$9:$D$29,$C39,'Anexa1-IC-normare-cercetare-act'!$E$9:$E$29,3)</f>
        <v>0</v>
      </c>
      <c r="S39" s="25">
        <f>SUMIFS('Anexa1-IC-normare-cercetare-act'!S$9:S$29,'Anexa1-IC-normare-cercetare-act'!$D$9:$D$29,$C39,'Anexa1-IC-normare-cercetare-act'!$E$9:$E$29,3)</f>
        <v>0</v>
      </c>
      <c r="T39" s="25">
        <f>SUMIFS('Anexa1-IC-normare-cercetare-act'!T$9:T$29,'Anexa1-IC-normare-cercetare-act'!$D$9:$D$29,$C39,'Anexa1-IC-normare-cercetare-act'!$E$9:$E$29,3)</f>
        <v>0</v>
      </c>
      <c r="U39" s="25">
        <f>SUMIFS('Anexa1-IC-normare-cercetare-act'!U$9:U$29,'Anexa1-IC-normare-cercetare-act'!$D$9:$D$29,$C39,'Anexa1-IC-normare-cercetare-act'!$E$9:$E$29,3)</f>
        <v>0</v>
      </c>
      <c r="V39" s="25">
        <f>SUMIFS('Anexa1-IC-normare-cercetare-act'!V$9:V$29,'Anexa1-IC-normare-cercetare-act'!$D$9:$D$29,$C39,'Anexa1-IC-normare-cercetare-act'!$E$9:$E$29,3)</f>
        <v>0</v>
      </c>
      <c r="W39" s="25">
        <f>SUMIFS('Anexa1-IC-normare-cercetare-act'!W$9:W$29,'Anexa1-IC-normare-cercetare-act'!$D$9:$D$29,$C39,'Anexa1-IC-normare-cercetare-act'!$E$9:$E$29,3)</f>
        <v>0</v>
      </c>
      <c r="X39" s="25">
        <f>SUMIFS('Anexa1-IC-normare-cercetare-act'!X$9:X$29,'Anexa1-IC-normare-cercetare-act'!$D$9:$D$29,$C39,'Anexa1-IC-normare-cercetare-act'!$E$9:$E$29,3)</f>
        <v>0</v>
      </c>
      <c r="Y39" s="25">
        <f>SUMIFS('Anexa1-IC-normare-cercetare-act'!Y$9:Y$29,'Anexa1-IC-normare-cercetare-act'!$D$9:$D$29,$C39,'Anexa1-IC-normare-cercetare-act'!$E$9:$E$29,3)</f>
        <v>0</v>
      </c>
      <c r="Z39" s="25">
        <f>SUMIFS('Anexa1-IC-normare-cercetare-act'!Z$9:Z$29,'Anexa1-IC-normare-cercetare-act'!$D$9:$D$29,$C39,'Anexa1-IC-normare-cercetare-act'!$E$9:$E$29,3)</f>
        <v>0</v>
      </c>
      <c r="AA39" s="25">
        <f>SUMIFS('Anexa1-IC-normare-cercetare-act'!AA$9:AA$29,'Anexa1-IC-normare-cercetare-act'!$D$9:$D$29,$C39,'Anexa1-IC-normare-cercetare-act'!$E$9:$E$29,3)</f>
        <v>0</v>
      </c>
      <c r="AB39" s="25">
        <f>SUMIFS('Anexa1-IC-normare-cercetare-act'!AB$9:AB$29,'Anexa1-IC-normare-cercetare-act'!$D$9:$D$29,$C39,'Anexa1-IC-normare-cercetare-act'!$E$9:$E$29,3)</f>
        <v>0</v>
      </c>
      <c r="AC39" s="25">
        <f>SUMIFS('Anexa1-IC-normare-cercetare-act'!AC$9:AC$29,'Anexa1-IC-normare-cercetare-act'!$D$9:$D$29,$C39,'Anexa1-IC-normare-cercetare-act'!$E$9:$E$29,3)</f>
        <v>0</v>
      </c>
      <c r="AD39" s="25">
        <f>SUMIFS('Anexa1-IC-normare-cercetare-act'!AD$9:AD$29,'Anexa1-IC-normare-cercetare-act'!$D$9:$D$29,$C39,'Anexa1-IC-normare-cercetare-act'!$E$9:$E$29,3)</f>
        <v>0</v>
      </c>
      <c r="AE39" s="25">
        <f>SUMIFS('Anexa1-IC-normare-cercetare-act'!AE$9:AE$29,'Anexa1-IC-normare-cercetare-act'!$D$9:$D$29,$C39,'Anexa1-IC-normare-cercetare-act'!$E$9:$E$29,3)</f>
        <v>0</v>
      </c>
      <c r="AF39" s="25">
        <f>SUMIFS('Anexa1-IC-normare-cercetare-act'!AF$9:AF$29,'Anexa1-IC-normare-cercetare-act'!$D$9:$D$29,$C39,'Anexa1-IC-normare-cercetare-act'!$E$9:$E$29,3)</f>
        <v>0</v>
      </c>
      <c r="AG39" s="25">
        <f>SUMIFS('Anexa1-IC-normare-cercetare-act'!AG$9:AG$29,'Anexa1-IC-normare-cercetare-act'!$D$9:$D$29,$C39,'Anexa1-IC-normare-cercetare-act'!$E$9:$E$29,3)</f>
        <v>0</v>
      </c>
      <c r="AH39" s="25">
        <f>SUMIFS('Anexa1-IC-normare-cercetare-act'!AH$9:AH$29,'Anexa1-IC-normare-cercetare-act'!$D$9:$D$29,$C39,'Anexa1-IC-normare-cercetare-act'!$E$9:$E$29,3)</f>
        <v>0</v>
      </c>
      <c r="AI39" s="25">
        <f>SUMIFS('Anexa1-IC-normare-cercetare-act'!AI$9:AI$29,'Anexa1-IC-normare-cercetare-act'!$D$9:$D$29,$C39,'Anexa1-IC-normare-cercetare-act'!$E$9:$E$29,3)</f>
        <v>0</v>
      </c>
      <c r="AJ39" s="25">
        <f>SUMIFS('Anexa1-IC-normare-cercetare-act'!AJ$9:AJ$29,'Anexa1-IC-normare-cercetare-act'!$D$9:$D$29,$C39,'Anexa1-IC-normare-cercetare-act'!$E$9:$E$29,3)</f>
        <v>0</v>
      </c>
      <c r="AK39" s="25">
        <f>SUMIFS('Anexa1-IC-normare-cercetare-act'!AK$9:AK$29,'Anexa1-IC-normare-cercetare-act'!$D$9:$D$29,$C39,'Anexa1-IC-normare-cercetare-act'!$E$9:$E$29,3)</f>
        <v>0</v>
      </c>
      <c r="AL39" s="25">
        <f>SUMIFS('Anexa1-IC-normare-cercetare-act'!AL$9:AL$29,'Anexa1-IC-normare-cercetare-act'!$D$9:$D$29,$C39,'Anexa1-IC-normare-cercetare-act'!$E$9:$E$29,3)</f>
        <v>0</v>
      </c>
      <c r="AM39" s="25">
        <f>SUMIFS('Anexa1-IC-normare-cercetare-act'!AM$9:AM$29,'Anexa1-IC-normare-cercetare-act'!$D$9:$D$29,$C39,'Anexa1-IC-normare-cercetare-act'!$E$9:$E$29,3)</f>
        <v>0</v>
      </c>
      <c r="AN39" s="25">
        <f>SUMIFS('Anexa1-IC-normare-cercetare-act'!AN$9:AN$29,'Anexa1-IC-normare-cercetare-act'!$D$9:$D$29,$C39,'Anexa1-IC-normare-cercetare-act'!$E$9:$E$29,3)</f>
        <v>0</v>
      </c>
      <c r="AO39" s="25">
        <f>SUMIFS('Anexa1-IC-normare-cercetare-act'!AO$9:AO$29,'Anexa1-IC-normare-cercetare-act'!$D$9:$D$29,$C39,'Anexa1-IC-normare-cercetare-act'!$E$9:$E$29,3)</f>
        <v>0</v>
      </c>
      <c r="AP39" s="25">
        <f>SUMIFS('Anexa1-IC-normare-cercetare-act'!AP$9:AP$29,'Anexa1-IC-normare-cercetare-act'!$D$9:$D$29,$C39,'Anexa1-IC-normare-cercetare-act'!$E$9:$E$29,3)</f>
        <v>0</v>
      </c>
      <c r="AQ39" s="25">
        <f>SUMIFS('Anexa1-IC-normare-cercetare-act'!AQ$9:AQ$29,'Anexa1-IC-normare-cercetare-act'!$D$9:$D$29,$C39,'Anexa1-IC-normare-cercetare-act'!$E$9:$E$29,3)</f>
        <v>0</v>
      </c>
      <c r="AR39" s="25">
        <f>SUMIFS('Anexa1-IC-normare-cercetare-act'!AR$9:AR$29,'Anexa1-IC-normare-cercetare-act'!$D$9:$D$29,$C39,'Anexa1-IC-normare-cercetare-act'!$E$9:$E$29,3)</f>
        <v>0</v>
      </c>
      <c r="AS39" s="25">
        <f>SUMIFS('Anexa1-IC-normare-cercetare-act'!AS$9:AS$29,'Anexa1-IC-normare-cercetare-act'!$D$9:$D$29,$C39,'Anexa1-IC-normare-cercetare-act'!$E$9:$E$29,3)</f>
        <v>0</v>
      </c>
      <c r="AT39" s="25">
        <f>SUMIFS('Anexa1-IC-normare-cercetare-act'!AT$9:AT$29,'Anexa1-IC-normare-cercetare-act'!$D$9:$D$29,$C39,'Anexa1-IC-normare-cercetare-act'!$E$9:$E$29,3)</f>
        <v>0</v>
      </c>
      <c r="AU39" s="25">
        <f>SUMIFS('Anexa1-IC-normare-cercetare-act'!AU$9:AU$29,'Anexa1-IC-normare-cercetare-act'!$D$9:$D$29,$C39,'Anexa1-IC-normare-cercetare-act'!$E$9:$E$29,3)</f>
        <v>0</v>
      </c>
      <c r="AV39" s="26">
        <f>SUMIFS('Anexa1-IC-normare-cercetare-act'!AV$9:AV$29,'Anexa1-IC-normare-cercetare-act'!$D$9:$D$29,$C39,'Anexa1-IC-normare-cercetare-act'!$E$9:$E$29,3)</f>
        <v>0</v>
      </c>
    </row>
    <row r="40" spans="1:48">
      <c r="A40" s="139"/>
      <c r="B40" s="140"/>
      <c r="C40" s="190" t="s">
        <v>93</v>
      </c>
      <c r="D40" s="190" t="s">
        <v>93</v>
      </c>
      <c r="E40" s="190" t="s">
        <v>93</v>
      </c>
      <c r="F40" s="25">
        <f>SUMIFS('Anexa1-IC-normare-cercetare-act'!F$9:F$29,'Anexa1-IC-normare-cercetare-act'!$D$9:$D$29,$C40,'Anexa1-IC-normare-cercetare-act'!$E$9:$E$29,3)</f>
        <v>0</v>
      </c>
      <c r="G40" s="25">
        <f>SUMIFS('Anexa1-IC-normare-cercetare-act'!G$9:G$29,'Anexa1-IC-normare-cercetare-act'!$D$9:$D$29,$C40,'Anexa1-IC-normare-cercetare-act'!$E$9:$E$29,3)</f>
        <v>0</v>
      </c>
      <c r="H40" s="25">
        <f>SUMIFS('Anexa1-IC-normare-cercetare-act'!H$9:H$29,'Anexa1-IC-normare-cercetare-act'!$D$9:$D$29,$C40,'Anexa1-IC-normare-cercetare-act'!$E$9:$E$29,3)</f>
        <v>0</v>
      </c>
      <c r="I40" s="25">
        <f>SUMIFS('Anexa1-IC-normare-cercetare-act'!I$9:I$29,'Anexa1-IC-normare-cercetare-act'!$D$9:$D$29,$C40,'Anexa1-IC-normare-cercetare-act'!$E$9:$E$29,3)</f>
        <v>0</v>
      </c>
      <c r="J40" s="25">
        <f>SUMIFS('Anexa1-IC-normare-cercetare-act'!J$9:J$29,'Anexa1-IC-normare-cercetare-act'!$D$9:$D$29,$C40,'Anexa1-IC-normare-cercetare-act'!$E$9:$E$29,3)</f>
        <v>0</v>
      </c>
      <c r="K40" s="25">
        <f>SUMIFS('Anexa1-IC-normare-cercetare-act'!K$9:K$29,'Anexa1-IC-normare-cercetare-act'!$D$9:$D$29,$C40,'Anexa1-IC-normare-cercetare-act'!$E$9:$E$29,3)</f>
        <v>0</v>
      </c>
      <c r="L40" s="25">
        <f>SUMIFS('Anexa1-IC-normare-cercetare-act'!L$9:L$29,'Anexa1-IC-normare-cercetare-act'!$D$9:$D$29,$C40,'Anexa1-IC-normare-cercetare-act'!$E$9:$E$29,3)</f>
        <v>0</v>
      </c>
      <c r="M40" s="25">
        <f>SUMIFS('Anexa1-IC-normare-cercetare-act'!M$9:M$29,'Anexa1-IC-normare-cercetare-act'!$D$9:$D$29,$C40,'Anexa1-IC-normare-cercetare-act'!$E$9:$E$29,3)</f>
        <v>0</v>
      </c>
      <c r="N40" s="25">
        <f>SUMIFS('Anexa1-IC-normare-cercetare-act'!N$9:N$29,'Anexa1-IC-normare-cercetare-act'!$D$9:$D$29,$C40,'Anexa1-IC-normare-cercetare-act'!$E$9:$E$29,3)</f>
        <v>0</v>
      </c>
      <c r="O40" s="25">
        <f>SUMIFS('Anexa1-IC-normare-cercetare-act'!O$9:O$29,'Anexa1-IC-normare-cercetare-act'!$D$9:$D$29,$C40,'Anexa1-IC-normare-cercetare-act'!$E$9:$E$29,3)</f>
        <v>0</v>
      </c>
      <c r="P40" s="25">
        <f>SUMIFS('Anexa1-IC-normare-cercetare-act'!P$9:P$29,'Anexa1-IC-normare-cercetare-act'!$D$9:$D$29,$C40,'Anexa1-IC-normare-cercetare-act'!$E$9:$E$29,3)</f>
        <v>0</v>
      </c>
      <c r="Q40" s="25">
        <f>SUMIFS('Anexa1-IC-normare-cercetare-act'!Q$9:Q$29,'Anexa1-IC-normare-cercetare-act'!$D$9:$D$29,$C40,'Anexa1-IC-normare-cercetare-act'!$E$9:$E$29,3)</f>
        <v>0</v>
      </c>
      <c r="R40" s="25">
        <f>SUMIFS('Anexa1-IC-normare-cercetare-act'!R$9:R$29,'Anexa1-IC-normare-cercetare-act'!$D$9:$D$29,$C40,'Anexa1-IC-normare-cercetare-act'!$E$9:$E$29,3)</f>
        <v>0</v>
      </c>
      <c r="S40" s="25">
        <f>SUMIFS('Anexa1-IC-normare-cercetare-act'!S$9:S$29,'Anexa1-IC-normare-cercetare-act'!$D$9:$D$29,$C40,'Anexa1-IC-normare-cercetare-act'!$E$9:$E$29,3)</f>
        <v>0</v>
      </c>
      <c r="T40" s="25">
        <f>SUMIFS('Anexa1-IC-normare-cercetare-act'!T$9:T$29,'Anexa1-IC-normare-cercetare-act'!$D$9:$D$29,$C40,'Anexa1-IC-normare-cercetare-act'!$E$9:$E$29,3)</f>
        <v>0</v>
      </c>
      <c r="U40" s="25">
        <f>SUMIFS('Anexa1-IC-normare-cercetare-act'!U$9:U$29,'Anexa1-IC-normare-cercetare-act'!$D$9:$D$29,$C40,'Anexa1-IC-normare-cercetare-act'!$E$9:$E$29,3)</f>
        <v>0</v>
      </c>
      <c r="V40" s="25">
        <f>SUMIFS('Anexa1-IC-normare-cercetare-act'!V$9:V$29,'Anexa1-IC-normare-cercetare-act'!$D$9:$D$29,$C40,'Anexa1-IC-normare-cercetare-act'!$E$9:$E$29,3)</f>
        <v>0</v>
      </c>
      <c r="W40" s="25">
        <f>SUMIFS('Anexa1-IC-normare-cercetare-act'!W$9:W$29,'Anexa1-IC-normare-cercetare-act'!$D$9:$D$29,$C40,'Anexa1-IC-normare-cercetare-act'!$E$9:$E$29,3)</f>
        <v>0</v>
      </c>
      <c r="X40" s="25">
        <f>SUMIFS('Anexa1-IC-normare-cercetare-act'!X$9:X$29,'Anexa1-IC-normare-cercetare-act'!$D$9:$D$29,$C40,'Anexa1-IC-normare-cercetare-act'!$E$9:$E$29,3)</f>
        <v>0</v>
      </c>
      <c r="Y40" s="25">
        <f>SUMIFS('Anexa1-IC-normare-cercetare-act'!Y$9:Y$29,'Anexa1-IC-normare-cercetare-act'!$D$9:$D$29,$C40,'Anexa1-IC-normare-cercetare-act'!$E$9:$E$29,3)</f>
        <v>0</v>
      </c>
      <c r="Z40" s="25">
        <f>SUMIFS('Anexa1-IC-normare-cercetare-act'!Z$9:Z$29,'Anexa1-IC-normare-cercetare-act'!$D$9:$D$29,$C40,'Anexa1-IC-normare-cercetare-act'!$E$9:$E$29,3)</f>
        <v>0</v>
      </c>
      <c r="AA40" s="25">
        <f>SUMIFS('Anexa1-IC-normare-cercetare-act'!AA$9:AA$29,'Anexa1-IC-normare-cercetare-act'!$D$9:$D$29,$C40,'Anexa1-IC-normare-cercetare-act'!$E$9:$E$29,3)</f>
        <v>0</v>
      </c>
      <c r="AB40" s="25">
        <f>SUMIFS('Anexa1-IC-normare-cercetare-act'!AB$9:AB$29,'Anexa1-IC-normare-cercetare-act'!$D$9:$D$29,$C40,'Anexa1-IC-normare-cercetare-act'!$E$9:$E$29,3)</f>
        <v>0</v>
      </c>
      <c r="AC40" s="25">
        <f>SUMIFS('Anexa1-IC-normare-cercetare-act'!AC$9:AC$29,'Anexa1-IC-normare-cercetare-act'!$D$9:$D$29,$C40,'Anexa1-IC-normare-cercetare-act'!$E$9:$E$29,3)</f>
        <v>0</v>
      </c>
      <c r="AD40" s="25">
        <f>SUMIFS('Anexa1-IC-normare-cercetare-act'!AD$9:AD$29,'Anexa1-IC-normare-cercetare-act'!$D$9:$D$29,$C40,'Anexa1-IC-normare-cercetare-act'!$E$9:$E$29,3)</f>
        <v>0</v>
      </c>
      <c r="AE40" s="25">
        <f>SUMIFS('Anexa1-IC-normare-cercetare-act'!AE$9:AE$29,'Anexa1-IC-normare-cercetare-act'!$D$9:$D$29,$C40,'Anexa1-IC-normare-cercetare-act'!$E$9:$E$29,3)</f>
        <v>0</v>
      </c>
      <c r="AF40" s="25">
        <f>SUMIFS('Anexa1-IC-normare-cercetare-act'!AF$9:AF$29,'Anexa1-IC-normare-cercetare-act'!$D$9:$D$29,$C40,'Anexa1-IC-normare-cercetare-act'!$E$9:$E$29,3)</f>
        <v>0</v>
      </c>
      <c r="AG40" s="25">
        <f>SUMIFS('Anexa1-IC-normare-cercetare-act'!AG$9:AG$29,'Anexa1-IC-normare-cercetare-act'!$D$9:$D$29,$C40,'Anexa1-IC-normare-cercetare-act'!$E$9:$E$29,3)</f>
        <v>0</v>
      </c>
      <c r="AH40" s="25">
        <f>SUMIFS('Anexa1-IC-normare-cercetare-act'!AH$9:AH$29,'Anexa1-IC-normare-cercetare-act'!$D$9:$D$29,$C40,'Anexa1-IC-normare-cercetare-act'!$E$9:$E$29,3)</f>
        <v>0</v>
      </c>
      <c r="AI40" s="25">
        <f>SUMIFS('Anexa1-IC-normare-cercetare-act'!AI$9:AI$29,'Anexa1-IC-normare-cercetare-act'!$D$9:$D$29,$C40,'Anexa1-IC-normare-cercetare-act'!$E$9:$E$29,3)</f>
        <v>0</v>
      </c>
      <c r="AJ40" s="25">
        <f>SUMIFS('Anexa1-IC-normare-cercetare-act'!AJ$9:AJ$29,'Anexa1-IC-normare-cercetare-act'!$D$9:$D$29,$C40,'Anexa1-IC-normare-cercetare-act'!$E$9:$E$29,3)</f>
        <v>0</v>
      </c>
      <c r="AK40" s="25">
        <f>SUMIFS('Anexa1-IC-normare-cercetare-act'!AK$9:AK$29,'Anexa1-IC-normare-cercetare-act'!$D$9:$D$29,$C40,'Anexa1-IC-normare-cercetare-act'!$E$9:$E$29,3)</f>
        <v>0</v>
      </c>
      <c r="AL40" s="25">
        <f>SUMIFS('Anexa1-IC-normare-cercetare-act'!AL$9:AL$29,'Anexa1-IC-normare-cercetare-act'!$D$9:$D$29,$C40,'Anexa1-IC-normare-cercetare-act'!$E$9:$E$29,3)</f>
        <v>0</v>
      </c>
      <c r="AM40" s="25">
        <f>SUMIFS('Anexa1-IC-normare-cercetare-act'!AM$9:AM$29,'Anexa1-IC-normare-cercetare-act'!$D$9:$D$29,$C40,'Anexa1-IC-normare-cercetare-act'!$E$9:$E$29,3)</f>
        <v>0</v>
      </c>
      <c r="AN40" s="25">
        <f>SUMIFS('Anexa1-IC-normare-cercetare-act'!AN$9:AN$29,'Anexa1-IC-normare-cercetare-act'!$D$9:$D$29,$C40,'Anexa1-IC-normare-cercetare-act'!$E$9:$E$29,3)</f>
        <v>0</v>
      </c>
      <c r="AO40" s="25">
        <f>SUMIFS('Anexa1-IC-normare-cercetare-act'!AO$9:AO$29,'Anexa1-IC-normare-cercetare-act'!$D$9:$D$29,$C40,'Anexa1-IC-normare-cercetare-act'!$E$9:$E$29,3)</f>
        <v>0</v>
      </c>
      <c r="AP40" s="25">
        <f>SUMIFS('Anexa1-IC-normare-cercetare-act'!AP$9:AP$29,'Anexa1-IC-normare-cercetare-act'!$D$9:$D$29,$C40,'Anexa1-IC-normare-cercetare-act'!$E$9:$E$29,3)</f>
        <v>0</v>
      </c>
      <c r="AQ40" s="25">
        <f>SUMIFS('Anexa1-IC-normare-cercetare-act'!AQ$9:AQ$29,'Anexa1-IC-normare-cercetare-act'!$D$9:$D$29,$C40,'Anexa1-IC-normare-cercetare-act'!$E$9:$E$29,3)</f>
        <v>0</v>
      </c>
      <c r="AR40" s="25">
        <f>SUMIFS('Anexa1-IC-normare-cercetare-act'!AR$9:AR$29,'Anexa1-IC-normare-cercetare-act'!$D$9:$D$29,$C40,'Anexa1-IC-normare-cercetare-act'!$E$9:$E$29,3)</f>
        <v>0</v>
      </c>
      <c r="AS40" s="25">
        <f>SUMIFS('Anexa1-IC-normare-cercetare-act'!AS$9:AS$29,'Anexa1-IC-normare-cercetare-act'!$D$9:$D$29,$C40,'Anexa1-IC-normare-cercetare-act'!$E$9:$E$29,3)</f>
        <v>0</v>
      </c>
      <c r="AT40" s="25">
        <f>SUMIFS('Anexa1-IC-normare-cercetare-act'!AT$9:AT$29,'Anexa1-IC-normare-cercetare-act'!$D$9:$D$29,$C40,'Anexa1-IC-normare-cercetare-act'!$E$9:$E$29,3)</f>
        <v>0</v>
      </c>
      <c r="AU40" s="25">
        <f>SUMIFS('Anexa1-IC-normare-cercetare-act'!AU$9:AU$29,'Anexa1-IC-normare-cercetare-act'!$D$9:$D$29,$C40,'Anexa1-IC-normare-cercetare-act'!$E$9:$E$29,3)</f>
        <v>0</v>
      </c>
      <c r="AV40" s="26">
        <f>SUMIFS('Anexa1-IC-normare-cercetare-act'!AV$9:AV$29,'Anexa1-IC-normare-cercetare-act'!$D$9:$D$29,$C40,'Anexa1-IC-normare-cercetare-act'!$E$9:$E$29,3)</f>
        <v>0</v>
      </c>
    </row>
    <row r="41" spans="1:48" ht="15.75" thickBot="1">
      <c r="A41" s="141"/>
      <c r="B41" s="142"/>
      <c r="C41" s="191" t="s">
        <v>83</v>
      </c>
      <c r="D41" s="191" t="s">
        <v>83</v>
      </c>
      <c r="E41" s="191" t="s">
        <v>83</v>
      </c>
      <c r="F41" s="27">
        <f>SUMIFS('Anexa1-IC-normare-cercetare-act'!F$9:F$29,'Anexa1-IC-normare-cercetare-act'!$D$9:$D$29,$C41,'Anexa1-IC-normare-cercetare-act'!$E$9:$E$29,3)</f>
        <v>0</v>
      </c>
      <c r="G41" s="27">
        <f>SUMIFS('Anexa1-IC-normare-cercetare-act'!G$9:G$29,'Anexa1-IC-normare-cercetare-act'!$D$9:$D$29,$C41,'Anexa1-IC-normare-cercetare-act'!$E$9:$E$29,3)</f>
        <v>0</v>
      </c>
      <c r="H41" s="27">
        <f>SUMIFS('Anexa1-IC-normare-cercetare-act'!H$9:H$29,'Anexa1-IC-normare-cercetare-act'!$D$9:$D$29,$C41,'Anexa1-IC-normare-cercetare-act'!$E$9:$E$29,3)</f>
        <v>0</v>
      </c>
      <c r="I41" s="27">
        <f>SUMIFS('Anexa1-IC-normare-cercetare-act'!I$9:I$29,'Anexa1-IC-normare-cercetare-act'!$D$9:$D$29,$C41,'Anexa1-IC-normare-cercetare-act'!$E$9:$E$29,3)</f>
        <v>0</v>
      </c>
      <c r="J41" s="27">
        <f>SUMIFS('Anexa1-IC-normare-cercetare-act'!J$9:J$29,'Anexa1-IC-normare-cercetare-act'!$D$9:$D$29,$C41,'Anexa1-IC-normare-cercetare-act'!$E$9:$E$29,3)</f>
        <v>0</v>
      </c>
      <c r="K41" s="27">
        <f>SUMIFS('Anexa1-IC-normare-cercetare-act'!K$9:K$29,'Anexa1-IC-normare-cercetare-act'!$D$9:$D$29,$C41,'Anexa1-IC-normare-cercetare-act'!$E$9:$E$29,3)</f>
        <v>0</v>
      </c>
      <c r="L41" s="27">
        <f>SUMIFS('Anexa1-IC-normare-cercetare-act'!L$9:L$29,'Anexa1-IC-normare-cercetare-act'!$D$9:$D$29,$C41,'Anexa1-IC-normare-cercetare-act'!$E$9:$E$29,3)</f>
        <v>0</v>
      </c>
      <c r="M41" s="27">
        <f>SUMIFS('Anexa1-IC-normare-cercetare-act'!M$9:M$29,'Anexa1-IC-normare-cercetare-act'!$D$9:$D$29,$C41,'Anexa1-IC-normare-cercetare-act'!$E$9:$E$29,3)</f>
        <v>0</v>
      </c>
      <c r="N41" s="27">
        <f>SUMIFS('Anexa1-IC-normare-cercetare-act'!N$9:N$29,'Anexa1-IC-normare-cercetare-act'!$D$9:$D$29,$C41,'Anexa1-IC-normare-cercetare-act'!$E$9:$E$29,3)</f>
        <v>0</v>
      </c>
      <c r="O41" s="27">
        <f>SUMIFS('Anexa1-IC-normare-cercetare-act'!O$9:O$29,'Anexa1-IC-normare-cercetare-act'!$D$9:$D$29,$C41,'Anexa1-IC-normare-cercetare-act'!$E$9:$E$29,3)</f>
        <v>0</v>
      </c>
      <c r="P41" s="27">
        <f>SUMIFS('Anexa1-IC-normare-cercetare-act'!P$9:P$29,'Anexa1-IC-normare-cercetare-act'!$D$9:$D$29,$C41,'Anexa1-IC-normare-cercetare-act'!$E$9:$E$29,3)</f>
        <v>0</v>
      </c>
      <c r="Q41" s="27">
        <f>SUMIFS('Anexa1-IC-normare-cercetare-act'!Q$9:Q$29,'Anexa1-IC-normare-cercetare-act'!$D$9:$D$29,$C41,'Anexa1-IC-normare-cercetare-act'!$E$9:$E$29,3)</f>
        <v>0</v>
      </c>
      <c r="R41" s="27">
        <f>SUMIFS('Anexa1-IC-normare-cercetare-act'!R$9:R$29,'Anexa1-IC-normare-cercetare-act'!$D$9:$D$29,$C41,'Anexa1-IC-normare-cercetare-act'!$E$9:$E$29,3)</f>
        <v>0</v>
      </c>
      <c r="S41" s="27">
        <f>SUMIFS('Anexa1-IC-normare-cercetare-act'!S$9:S$29,'Anexa1-IC-normare-cercetare-act'!$D$9:$D$29,$C41,'Anexa1-IC-normare-cercetare-act'!$E$9:$E$29,3)</f>
        <v>0</v>
      </c>
      <c r="T41" s="27">
        <f>SUMIFS('Anexa1-IC-normare-cercetare-act'!T$9:T$29,'Anexa1-IC-normare-cercetare-act'!$D$9:$D$29,$C41,'Anexa1-IC-normare-cercetare-act'!$E$9:$E$29,3)</f>
        <v>0</v>
      </c>
      <c r="U41" s="27">
        <f>SUMIFS('Anexa1-IC-normare-cercetare-act'!U$9:U$29,'Anexa1-IC-normare-cercetare-act'!$D$9:$D$29,$C41,'Anexa1-IC-normare-cercetare-act'!$E$9:$E$29,3)</f>
        <v>0</v>
      </c>
      <c r="V41" s="27">
        <f>SUMIFS('Anexa1-IC-normare-cercetare-act'!V$9:V$29,'Anexa1-IC-normare-cercetare-act'!$D$9:$D$29,$C41,'Anexa1-IC-normare-cercetare-act'!$E$9:$E$29,3)</f>
        <v>0</v>
      </c>
      <c r="W41" s="27">
        <f>SUMIFS('Anexa1-IC-normare-cercetare-act'!W$9:W$29,'Anexa1-IC-normare-cercetare-act'!$D$9:$D$29,$C41,'Anexa1-IC-normare-cercetare-act'!$E$9:$E$29,3)</f>
        <v>0</v>
      </c>
      <c r="X41" s="27">
        <f>SUMIFS('Anexa1-IC-normare-cercetare-act'!X$9:X$29,'Anexa1-IC-normare-cercetare-act'!$D$9:$D$29,$C41,'Anexa1-IC-normare-cercetare-act'!$E$9:$E$29,3)</f>
        <v>0</v>
      </c>
      <c r="Y41" s="27">
        <f>SUMIFS('Anexa1-IC-normare-cercetare-act'!Y$9:Y$29,'Anexa1-IC-normare-cercetare-act'!$D$9:$D$29,$C41,'Anexa1-IC-normare-cercetare-act'!$E$9:$E$29,3)</f>
        <v>0</v>
      </c>
      <c r="Z41" s="27">
        <f>SUMIFS('Anexa1-IC-normare-cercetare-act'!Z$9:Z$29,'Anexa1-IC-normare-cercetare-act'!$D$9:$D$29,$C41,'Anexa1-IC-normare-cercetare-act'!$E$9:$E$29,3)</f>
        <v>0</v>
      </c>
      <c r="AA41" s="27">
        <f>SUMIFS('Anexa1-IC-normare-cercetare-act'!AA$9:AA$29,'Anexa1-IC-normare-cercetare-act'!$D$9:$D$29,$C41,'Anexa1-IC-normare-cercetare-act'!$E$9:$E$29,3)</f>
        <v>0</v>
      </c>
      <c r="AB41" s="27">
        <f>SUMIFS('Anexa1-IC-normare-cercetare-act'!AB$9:AB$29,'Anexa1-IC-normare-cercetare-act'!$D$9:$D$29,$C41,'Anexa1-IC-normare-cercetare-act'!$E$9:$E$29,3)</f>
        <v>0</v>
      </c>
      <c r="AC41" s="27">
        <f>SUMIFS('Anexa1-IC-normare-cercetare-act'!AC$9:AC$29,'Anexa1-IC-normare-cercetare-act'!$D$9:$D$29,$C41,'Anexa1-IC-normare-cercetare-act'!$E$9:$E$29,3)</f>
        <v>0</v>
      </c>
      <c r="AD41" s="27">
        <f>SUMIFS('Anexa1-IC-normare-cercetare-act'!AD$9:AD$29,'Anexa1-IC-normare-cercetare-act'!$D$9:$D$29,$C41,'Anexa1-IC-normare-cercetare-act'!$E$9:$E$29,3)</f>
        <v>0</v>
      </c>
      <c r="AE41" s="27">
        <f>SUMIFS('Anexa1-IC-normare-cercetare-act'!AE$9:AE$29,'Anexa1-IC-normare-cercetare-act'!$D$9:$D$29,$C41,'Anexa1-IC-normare-cercetare-act'!$E$9:$E$29,3)</f>
        <v>0</v>
      </c>
      <c r="AF41" s="27">
        <f>SUMIFS('Anexa1-IC-normare-cercetare-act'!AF$9:AF$29,'Anexa1-IC-normare-cercetare-act'!$D$9:$D$29,$C41,'Anexa1-IC-normare-cercetare-act'!$E$9:$E$29,3)</f>
        <v>0</v>
      </c>
      <c r="AG41" s="27">
        <f>SUMIFS('Anexa1-IC-normare-cercetare-act'!AG$9:AG$29,'Anexa1-IC-normare-cercetare-act'!$D$9:$D$29,$C41,'Anexa1-IC-normare-cercetare-act'!$E$9:$E$29,3)</f>
        <v>0</v>
      </c>
      <c r="AH41" s="27">
        <f>SUMIFS('Anexa1-IC-normare-cercetare-act'!AH$9:AH$29,'Anexa1-IC-normare-cercetare-act'!$D$9:$D$29,$C41,'Anexa1-IC-normare-cercetare-act'!$E$9:$E$29,3)</f>
        <v>0</v>
      </c>
      <c r="AI41" s="27">
        <f>SUMIFS('Anexa1-IC-normare-cercetare-act'!AI$9:AI$29,'Anexa1-IC-normare-cercetare-act'!$D$9:$D$29,$C41,'Anexa1-IC-normare-cercetare-act'!$E$9:$E$29,3)</f>
        <v>0</v>
      </c>
      <c r="AJ41" s="27">
        <f>SUMIFS('Anexa1-IC-normare-cercetare-act'!AJ$9:AJ$29,'Anexa1-IC-normare-cercetare-act'!$D$9:$D$29,$C41,'Anexa1-IC-normare-cercetare-act'!$E$9:$E$29,3)</f>
        <v>0</v>
      </c>
      <c r="AK41" s="27">
        <f>SUMIFS('Anexa1-IC-normare-cercetare-act'!AK$9:AK$29,'Anexa1-IC-normare-cercetare-act'!$D$9:$D$29,$C41,'Anexa1-IC-normare-cercetare-act'!$E$9:$E$29,3)</f>
        <v>0</v>
      </c>
      <c r="AL41" s="27">
        <f>SUMIFS('Anexa1-IC-normare-cercetare-act'!AL$9:AL$29,'Anexa1-IC-normare-cercetare-act'!$D$9:$D$29,$C41,'Anexa1-IC-normare-cercetare-act'!$E$9:$E$29,3)</f>
        <v>0</v>
      </c>
      <c r="AM41" s="27">
        <f>SUMIFS('Anexa1-IC-normare-cercetare-act'!AM$9:AM$29,'Anexa1-IC-normare-cercetare-act'!$D$9:$D$29,$C41,'Anexa1-IC-normare-cercetare-act'!$E$9:$E$29,3)</f>
        <v>0</v>
      </c>
      <c r="AN41" s="27">
        <f>SUMIFS('Anexa1-IC-normare-cercetare-act'!AN$9:AN$29,'Anexa1-IC-normare-cercetare-act'!$D$9:$D$29,$C41,'Anexa1-IC-normare-cercetare-act'!$E$9:$E$29,3)</f>
        <v>0</v>
      </c>
      <c r="AO41" s="27">
        <f>SUMIFS('Anexa1-IC-normare-cercetare-act'!AO$9:AO$29,'Anexa1-IC-normare-cercetare-act'!$D$9:$D$29,$C41,'Anexa1-IC-normare-cercetare-act'!$E$9:$E$29,3)</f>
        <v>0</v>
      </c>
      <c r="AP41" s="27">
        <f>SUMIFS('Anexa1-IC-normare-cercetare-act'!AP$9:AP$29,'Anexa1-IC-normare-cercetare-act'!$D$9:$D$29,$C41,'Anexa1-IC-normare-cercetare-act'!$E$9:$E$29,3)</f>
        <v>0</v>
      </c>
      <c r="AQ41" s="27">
        <f>SUMIFS('Anexa1-IC-normare-cercetare-act'!AQ$9:AQ$29,'Anexa1-IC-normare-cercetare-act'!$D$9:$D$29,$C41,'Anexa1-IC-normare-cercetare-act'!$E$9:$E$29,3)</f>
        <v>0</v>
      </c>
      <c r="AR41" s="27">
        <f>SUMIFS('Anexa1-IC-normare-cercetare-act'!AR$9:AR$29,'Anexa1-IC-normare-cercetare-act'!$D$9:$D$29,$C41,'Anexa1-IC-normare-cercetare-act'!$E$9:$E$29,3)</f>
        <v>0</v>
      </c>
      <c r="AS41" s="27">
        <f>SUMIFS('Anexa1-IC-normare-cercetare-act'!AS$9:AS$29,'Anexa1-IC-normare-cercetare-act'!$D$9:$D$29,$C41,'Anexa1-IC-normare-cercetare-act'!$E$9:$E$29,3)</f>
        <v>0</v>
      </c>
      <c r="AT41" s="27">
        <f>SUMIFS('Anexa1-IC-normare-cercetare-act'!AT$9:AT$29,'Anexa1-IC-normare-cercetare-act'!$D$9:$D$29,$C41,'Anexa1-IC-normare-cercetare-act'!$E$9:$E$29,3)</f>
        <v>0</v>
      </c>
      <c r="AU41" s="27">
        <f>SUMIFS('Anexa1-IC-normare-cercetare-act'!AU$9:AU$29,'Anexa1-IC-normare-cercetare-act'!$D$9:$D$29,$C41,'Anexa1-IC-normare-cercetare-act'!$E$9:$E$29,3)</f>
        <v>0</v>
      </c>
      <c r="AV41" s="28">
        <f>SUMIFS('Anexa1-IC-normare-cercetare-act'!AV$9:AV$29,'Anexa1-IC-normare-cercetare-act'!$D$9:$D$29,$C41,'Anexa1-IC-normare-cercetare-act'!$E$9:$E$29,3)</f>
        <v>0</v>
      </c>
    </row>
  </sheetData>
  <mergeCells count="95">
    <mergeCell ref="K2:K3"/>
    <mergeCell ref="A5:B13"/>
    <mergeCell ref="C5:E5"/>
    <mergeCell ref="C6:E6"/>
    <mergeCell ref="C7:E7"/>
    <mergeCell ref="C8:E8"/>
    <mergeCell ref="C9:E9"/>
    <mergeCell ref="C10:E10"/>
    <mergeCell ref="C11:E11"/>
    <mergeCell ref="C12:E12"/>
    <mergeCell ref="C13:E13"/>
    <mergeCell ref="A1:A3"/>
    <mergeCell ref="B1:B3"/>
    <mergeCell ref="C1:C3"/>
    <mergeCell ref="D1:D3"/>
    <mergeCell ref="E1:E3"/>
    <mergeCell ref="A15:B23"/>
    <mergeCell ref="C15:E15"/>
    <mergeCell ref="C16:E16"/>
    <mergeCell ref="C17:E17"/>
    <mergeCell ref="C18:E18"/>
    <mergeCell ref="C19:E19"/>
    <mergeCell ref="C20:E20"/>
    <mergeCell ref="C21:E21"/>
    <mergeCell ref="C22:E22"/>
    <mergeCell ref="C23:E23"/>
    <mergeCell ref="A24:B32"/>
    <mergeCell ref="C24:E24"/>
    <mergeCell ref="C25:E25"/>
    <mergeCell ref="C26:E26"/>
    <mergeCell ref="C27:E27"/>
    <mergeCell ref="C28:E28"/>
    <mergeCell ref="C29:E29"/>
    <mergeCell ref="C30:E30"/>
    <mergeCell ref="C31:E31"/>
    <mergeCell ref="C32:E32"/>
    <mergeCell ref="A33:B41"/>
    <mergeCell ref="C33:E33"/>
    <mergeCell ref="C34:E34"/>
    <mergeCell ref="C35:E35"/>
    <mergeCell ref="C36:E36"/>
    <mergeCell ref="C37:E37"/>
    <mergeCell ref="C38:E38"/>
    <mergeCell ref="C39:E39"/>
    <mergeCell ref="C40:E40"/>
    <mergeCell ref="C41:E41"/>
    <mergeCell ref="AB2:AB3"/>
    <mergeCell ref="AC2:AC3"/>
    <mergeCell ref="AD2:AD3"/>
    <mergeCell ref="AE2:AE3"/>
    <mergeCell ref="AF2:AF3"/>
    <mergeCell ref="W2:W3"/>
    <mergeCell ref="X2:X3"/>
    <mergeCell ref="Y2:Y3"/>
    <mergeCell ref="Z2:Z3"/>
    <mergeCell ref="AA2:AA3"/>
    <mergeCell ref="AI1:AU1"/>
    <mergeCell ref="AV1:AV3"/>
    <mergeCell ref="G2:G3"/>
    <mergeCell ref="H2:H3"/>
    <mergeCell ref="I2:I3"/>
    <mergeCell ref="J2:J3"/>
    <mergeCell ref="L2:L3"/>
    <mergeCell ref="M2:M3"/>
    <mergeCell ref="N2:N3"/>
    <mergeCell ref="O2:O3"/>
    <mergeCell ref="P2:P3"/>
    <mergeCell ref="Q2:Q3"/>
    <mergeCell ref="R2:R3"/>
    <mergeCell ref="S2:S3"/>
    <mergeCell ref="T2:T3"/>
    <mergeCell ref="U2:U3"/>
    <mergeCell ref="AT2:AT3"/>
    <mergeCell ref="AU2:AU3"/>
    <mergeCell ref="AL2:AL3"/>
    <mergeCell ref="AM2:AM3"/>
    <mergeCell ref="AN2:AN3"/>
    <mergeCell ref="AO2:AO3"/>
    <mergeCell ref="AP2:AP3"/>
    <mergeCell ref="C14:E14"/>
    <mergeCell ref="A4:E4"/>
    <mergeCell ref="AQ2:AQ3"/>
    <mergeCell ref="AR2:AR3"/>
    <mergeCell ref="AS2:AS3"/>
    <mergeCell ref="AG2:AG3"/>
    <mergeCell ref="AH2:AH3"/>
    <mergeCell ref="AI2:AI3"/>
    <mergeCell ref="AJ2:AJ3"/>
    <mergeCell ref="AK2:AK3"/>
    <mergeCell ref="F1:F3"/>
    <mergeCell ref="G1:L1"/>
    <mergeCell ref="M1:S1"/>
    <mergeCell ref="T1:Y1"/>
    <mergeCell ref="Z1:AH1"/>
    <mergeCell ref="V2:V3"/>
  </mergeCells>
  <conditionalFormatting sqref="F5:AU41">
    <cfRule type="cellIs" dxfId="1" priority="1" operator="equal">
      <formula>0</formula>
    </cfRule>
  </conditionalFormatting>
  <conditionalFormatting sqref="F14:AV14">
    <cfRule type="cellIs" dxfId="0" priority="2" operator="not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Anexa1-IC-normare-cercetare-act</vt:lpstr>
      <vt:lpstr>Ramuri-Stiinta</vt:lpstr>
      <vt:lpstr>Domenii-CNATDCU</vt:lpstr>
      <vt:lpstr>Total_personal_didactic</vt:lpstr>
      <vt:lpstr>'Anexa1-IC-normare-cercetare-act'!Print_Area</vt:lpstr>
      <vt:lpstr>'Anexa1-IC-normare-cercetare-act'!Print_Titles</vt:lpstr>
      <vt:lpstr>'Anexa1-IC-normare-cercetare-act'!titlu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2019-05-02T11:06:54Z</cp:lastPrinted>
  <dcterms:created xsi:type="dcterms:W3CDTF">2015-02-12T12:50:59Z</dcterms:created>
  <dcterms:modified xsi:type="dcterms:W3CDTF">2025-05-14T07:31:26Z</dcterms:modified>
</cp:coreProperties>
</file>